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1066" documentId="8_{C8A2481F-1484-4E7C-9ED3-15EF95C62F46}" xr6:coauthVersionLast="47" xr6:coauthVersionMax="47" xr10:uidLastSave="{CB2BF88D-919A-46B1-85AC-FEF4B589059B}"/>
  <bookViews>
    <workbookView xWindow="-120" yWindow="-120" windowWidth="29040" windowHeight="15720" xr2:uid="{00000000-000D-0000-FFFF-FFFF00000000}"/>
  </bookViews>
  <sheets>
    <sheet name="Warri Gate Road" sheetId="2" r:id="rId1"/>
  </sheets>
  <definedNames>
    <definedName name="_xlnm._FilterDatabase" localSheetId="0" hidden="1">'Warri Gate Road'!$B$5:$R$201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1" i="2" l="1"/>
  <c r="R190" i="2"/>
  <c r="R189" i="2"/>
  <c r="R188" i="2"/>
  <c r="R187" i="2"/>
  <c r="R184" i="2"/>
  <c r="R182" i="2"/>
  <c r="R181" i="2"/>
  <c r="R180" i="2"/>
  <c r="R175" i="2"/>
  <c r="R168" i="2"/>
  <c r="R166" i="2"/>
  <c r="R164" i="2"/>
  <c r="R163" i="2"/>
  <c r="R162" i="2"/>
  <c r="R160" i="2"/>
  <c r="R159" i="2"/>
  <c r="R156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1" i="2"/>
  <c r="R140" i="2"/>
  <c r="R139" i="2"/>
  <c r="R138" i="2"/>
  <c r="R137" i="2"/>
  <c r="R136" i="2"/>
  <c r="R135" i="2"/>
  <c r="R132" i="2"/>
  <c r="R130" i="2"/>
  <c r="R129" i="2"/>
  <c r="R125" i="2"/>
  <c r="R124" i="2"/>
  <c r="R123" i="2"/>
  <c r="R121" i="2"/>
  <c r="R120" i="2"/>
  <c r="R119" i="2"/>
  <c r="R118" i="2"/>
  <c r="R117" i="2"/>
  <c r="R116" i="2"/>
  <c r="R115" i="2"/>
  <c r="R114" i="2"/>
  <c r="R113" i="2"/>
  <c r="R112" i="2"/>
  <c r="R111" i="2"/>
  <c r="R110" i="2"/>
  <c r="R106" i="2"/>
  <c r="R105" i="2"/>
  <c r="R102" i="2"/>
  <c r="R101" i="2"/>
  <c r="R100" i="2"/>
  <c r="R97" i="2"/>
  <c r="R95" i="2"/>
  <c r="R92" i="2"/>
  <c r="R91" i="2"/>
  <c r="R90" i="2"/>
  <c r="R89" i="2"/>
  <c r="R88" i="2"/>
  <c r="R86" i="2"/>
  <c r="R85" i="2"/>
  <c r="R84" i="2"/>
  <c r="R83" i="2"/>
  <c r="R81" i="2"/>
  <c r="R79" i="2"/>
  <c r="R77" i="2"/>
  <c r="R76" i="2"/>
  <c r="R72" i="2"/>
  <c r="R71" i="2"/>
  <c r="R70" i="2"/>
  <c r="R69" i="2"/>
  <c r="R66" i="2"/>
  <c r="R63" i="2"/>
  <c r="R62" i="2"/>
  <c r="R60" i="2"/>
  <c r="R59" i="2"/>
  <c r="R57" i="2"/>
  <c r="R55" i="2"/>
  <c r="R54" i="2"/>
  <c r="R53" i="2"/>
  <c r="R50" i="2"/>
  <c r="R49" i="2"/>
  <c r="R48" i="2"/>
  <c r="R47" i="2"/>
  <c r="R42" i="2"/>
  <c r="R39" i="2"/>
  <c r="R37" i="2"/>
  <c r="R35" i="2"/>
  <c r="R34" i="2"/>
  <c r="R33" i="2"/>
  <c r="R32" i="2"/>
  <c r="R30" i="2"/>
  <c r="R29" i="2"/>
  <c r="R28" i="2"/>
  <c r="R27" i="2"/>
  <c r="R26" i="2"/>
  <c r="R25" i="2"/>
  <c r="R23" i="2"/>
  <c r="R22" i="2"/>
  <c r="R21" i="2"/>
  <c r="R20" i="2"/>
  <c r="R19" i="2"/>
  <c r="R18" i="2"/>
  <c r="R17" i="2"/>
  <c r="R15" i="2"/>
  <c r="R14" i="2"/>
  <c r="R12" i="2"/>
  <c r="R10" i="2"/>
  <c r="R9" i="2"/>
  <c r="R7" i="2"/>
  <c r="R6" i="2"/>
  <c r="K123" i="2" l="1"/>
  <c r="K55" i="2"/>
  <c r="K44" i="2"/>
  <c r="K43" i="2"/>
  <c r="K13" i="2"/>
  <c r="K11" i="2"/>
  <c r="K73" i="2"/>
  <c r="K64" i="2"/>
  <c r="K36" i="2"/>
  <c r="K31" i="2"/>
  <c r="K122" i="2"/>
  <c r="K109" i="2"/>
  <c r="K107" i="2"/>
  <c r="K24" i="2"/>
  <c r="K8" i="2"/>
  <c r="K79" i="2"/>
  <c r="K57" i="2"/>
  <c r="K53" i="2"/>
  <c r="K65" i="2"/>
  <c r="K61" i="2"/>
  <c r="K46" i="2"/>
  <c r="K59" i="2"/>
  <c r="K97" i="2"/>
  <c r="K95" i="2"/>
  <c r="K83" i="2"/>
  <c r="K81" i="2"/>
  <c r="K66" i="2"/>
  <c r="K92" i="2"/>
  <c r="K91" i="2"/>
  <c r="K90" i="2"/>
  <c r="K89" i="2"/>
  <c r="K88" i="2"/>
  <c r="K86" i="2"/>
  <c r="K85" i="2"/>
  <c r="K84" i="2"/>
  <c r="K77" i="2"/>
  <c r="K76" i="2"/>
  <c r="K72" i="2"/>
  <c r="K71" i="2"/>
  <c r="K70" i="2"/>
  <c r="K69" i="2"/>
  <c r="K63" i="2"/>
  <c r="K62" i="2"/>
  <c r="K60" i="2"/>
  <c r="K54" i="2"/>
  <c r="K50" i="2"/>
  <c r="K49" i="2"/>
  <c r="K48" i="2"/>
  <c r="K47" i="2"/>
  <c r="K42" i="2"/>
  <c r="K39" i="2"/>
  <c r="K37" i="2"/>
  <c r="K35" i="2"/>
  <c r="K34" i="2"/>
  <c r="K33" i="2"/>
  <c r="K32" i="2"/>
  <c r="K30" i="2"/>
  <c r="K29" i="2"/>
  <c r="K28" i="2"/>
  <c r="K27" i="2"/>
  <c r="K26" i="2"/>
  <c r="K25" i="2"/>
  <c r="K23" i="2"/>
  <c r="K22" i="2"/>
  <c r="K21" i="2"/>
  <c r="K20" i="2"/>
  <c r="K19" i="2"/>
  <c r="K17" i="2"/>
  <c r="K15" i="2"/>
  <c r="K14" i="2"/>
  <c r="K12" i="2"/>
  <c r="K10" i="2"/>
  <c r="K9" i="2"/>
  <c r="K7" i="2"/>
  <c r="K6" i="2"/>
  <c r="K175" i="2"/>
  <c r="K164" i="2"/>
  <c r="K144" i="2"/>
  <c r="K129" i="2"/>
  <c r="K102" i="2"/>
  <c r="K191" i="2"/>
  <c r="K190" i="2"/>
  <c r="K189" i="2"/>
  <c r="K188" i="2"/>
  <c r="K187" i="2"/>
  <c r="K184" i="2"/>
  <c r="K182" i="2"/>
  <c r="K181" i="2"/>
  <c r="K180" i="2"/>
  <c r="K168" i="2"/>
  <c r="K166" i="2"/>
  <c r="K162" i="2"/>
  <c r="K160" i="2"/>
  <c r="K159" i="2"/>
  <c r="K156" i="2"/>
  <c r="K153" i="2"/>
  <c r="K152" i="2"/>
  <c r="K151" i="2"/>
  <c r="K150" i="2"/>
  <c r="K149" i="2"/>
  <c r="K148" i="2"/>
  <c r="K147" i="2"/>
  <c r="K145" i="2"/>
  <c r="K141" i="2"/>
  <c r="K140" i="2"/>
  <c r="K139" i="2"/>
  <c r="K138" i="2"/>
  <c r="K137" i="2"/>
  <c r="K136" i="2"/>
  <c r="K135" i="2"/>
  <c r="K132" i="2"/>
  <c r="K130" i="2"/>
  <c r="K125" i="2"/>
  <c r="K124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6" i="2"/>
  <c r="K105" i="2"/>
  <c r="K101" i="2"/>
  <c r="K100" i="2"/>
  <c r="K200" i="2"/>
  <c r="K199" i="2"/>
  <c r="K198" i="2"/>
  <c r="K197" i="2"/>
  <c r="K196" i="2"/>
  <c r="K195" i="2"/>
  <c r="K194" i="2"/>
  <c r="K193" i="2"/>
  <c r="K192" i="2"/>
  <c r="K186" i="2"/>
  <c r="K185" i="2"/>
  <c r="K179" i="2"/>
  <c r="K178" i="2"/>
  <c r="K177" i="2"/>
  <c r="K176" i="2"/>
  <c r="K174" i="2"/>
  <c r="K173" i="2"/>
  <c r="K172" i="2"/>
  <c r="K171" i="2"/>
  <c r="K170" i="2"/>
  <c r="K167" i="2"/>
  <c r="K165" i="2"/>
  <c r="K161" i="2"/>
  <c r="K157" i="2"/>
  <c r="K142" i="2"/>
  <c r="K134" i="2"/>
  <c r="K133" i="2"/>
  <c r="K131" i="2"/>
  <c r="K128" i="2"/>
  <c r="K127" i="2"/>
  <c r="K126" i="2"/>
  <c r="K163" i="2"/>
  <c r="K154" i="2"/>
  <c r="K146" i="2"/>
  <c r="K143" i="2"/>
  <c r="K78" i="2"/>
  <c r="K75" i="2"/>
  <c r="K52" i="2"/>
  <c r="K51" i="2"/>
  <c r="K41" i="2"/>
  <c r="K18" i="2"/>
  <c r="K183" i="2"/>
  <c r="K169" i="2"/>
  <c r="K158" i="2"/>
  <c r="K155" i="2"/>
  <c r="K108" i="2"/>
  <c r="K104" i="2"/>
  <c r="K103" i="2"/>
  <c r="K99" i="2"/>
  <c r="K96" i="2"/>
  <c r="K94" i="2"/>
  <c r="K93" i="2"/>
  <c r="K87" i="2"/>
  <c r="K74" i="2"/>
  <c r="K68" i="2"/>
  <c r="K56" i="2"/>
  <c r="K45" i="2"/>
  <c r="K16" i="2"/>
  <c r="K98" i="2"/>
  <c r="K82" i="2"/>
  <c r="K80" i="2"/>
  <c r="K67" i="2"/>
  <c r="K58" i="2"/>
  <c r="K40" i="2"/>
  <c r="K38" i="2"/>
  <c r="N7" i="2" l="1"/>
  <c r="N200" i="2"/>
  <c r="N199" i="2"/>
  <c r="N198" i="2"/>
  <c r="N196" i="2"/>
  <c r="N195" i="2"/>
  <c r="N193" i="2"/>
  <c r="N192" i="2"/>
  <c r="N191" i="2"/>
  <c r="N187" i="2"/>
  <c r="N182" i="2"/>
  <c r="N176" i="2"/>
  <c r="N170" i="2"/>
  <c r="N168" i="2"/>
  <c r="N155" i="2"/>
  <c r="N151" i="2"/>
  <c r="N144" i="2"/>
  <c r="N121" i="2"/>
  <c r="N119" i="2"/>
  <c r="N116" i="2"/>
  <c r="N115" i="2"/>
  <c r="N114" i="2"/>
  <c r="N105" i="2"/>
  <c r="N102" i="2"/>
  <c r="N95" i="2"/>
  <c r="N92" i="2"/>
  <c r="N91" i="2"/>
  <c r="N90" i="2"/>
  <c r="N87" i="2"/>
  <c r="N85" i="2"/>
  <c r="N73" i="2"/>
  <c r="N72" i="2"/>
  <c r="N69" i="2"/>
  <c r="N59" i="2"/>
  <c r="N56" i="2"/>
  <c r="N55" i="2"/>
  <c r="N54" i="2"/>
  <c r="N52" i="2"/>
  <c r="N47" i="2"/>
  <c r="N45" i="2"/>
  <c r="N44" i="2"/>
  <c r="N31" i="2"/>
  <c r="N19" i="2"/>
  <c r="N16" i="2"/>
  <c r="N14" i="2"/>
  <c r="N12" i="2"/>
  <c r="N71" i="2"/>
  <c r="N197" i="2"/>
  <c r="N194" i="2"/>
  <c r="N190" i="2"/>
  <c r="N189" i="2"/>
  <c r="N188" i="2"/>
  <c r="N186" i="2"/>
  <c r="N185" i="2"/>
  <c r="N184" i="2"/>
  <c r="N183" i="2"/>
  <c r="N181" i="2"/>
  <c r="N180" i="2"/>
  <c r="N179" i="2"/>
  <c r="N178" i="2"/>
  <c r="N177" i="2"/>
  <c r="N175" i="2"/>
  <c r="N174" i="2"/>
  <c r="N173" i="2"/>
  <c r="N172" i="2"/>
  <c r="N171" i="2"/>
  <c r="N169" i="2"/>
  <c r="N167" i="2"/>
  <c r="N166" i="2"/>
  <c r="N165" i="2"/>
  <c r="N164" i="2"/>
  <c r="N163" i="2"/>
  <c r="N162" i="2"/>
  <c r="N160" i="2"/>
  <c r="N161" i="2"/>
  <c r="N159" i="2"/>
  <c r="N158" i="2"/>
  <c r="N156" i="2"/>
  <c r="N157" i="2"/>
  <c r="N154" i="2"/>
  <c r="N153" i="2"/>
  <c r="N152" i="2"/>
  <c r="N150" i="2"/>
  <c r="N149" i="2"/>
  <c r="N148" i="2"/>
  <c r="N147" i="2"/>
  <c r="N146" i="2"/>
  <c r="N145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0" i="2"/>
  <c r="N118" i="2"/>
  <c r="N117" i="2"/>
  <c r="N113" i="2"/>
  <c r="N112" i="2"/>
  <c r="N111" i="2"/>
  <c r="N110" i="2"/>
  <c r="N109" i="2"/>
  <c r="N108" i="2"/>
  <c r="N107" i="2"/>
  <c r="N106" i="2"/>
  <c r="N104" i="2"/>
  <c r="N103" i="2"/>
  <c r="N101" i="2"/>
  <c r="N100" i="2"/>
  <c r="N99" i="2"/>
  <c r="N98" i="2"/>
  <c r="N97" i="2"/>
  <c r="N96" i="2"/>
  <c r="N94" i="2"/>
  <c r="N93" i="2"/>
  <c r="N89" i="2"/>
  <c r="N88" i="2"/>
  <c r="N86" i="2"/>
  <c r="N84" i="2"/>
  <c r="N83" i="2"/>
  <c r="N82" i="2"/>
  <c r="N81" i="2"/>
  <c r="N80" i="2"/>
  <c r="N79" i="2"/>
  <c r="N78" i="2"/>
  <c r="N77" i="2"/>
  <c r="N76" i="2"/>
  <c r="N75" i="2"/>
  <c r="N74" i="2"/>
  <c r="N70" i="2"/>
  <c r="N68" i="2"/>
  <c r="N67" i="2"/>
  <c r="N66" i="2"/>
  <c r="N65" i="2"/>
  <c r="N64" i="2"/>
  <c r="N63" i="2"/>
  <c r="N62" i="2"/>
  <c r="N61" i="2"/>
  <c r="N60" i="2"/>
  <c r="N58" i="2"/>
  <c r="N57" i="2"/>
  <c r="N53" i="2"/>
  <c r="N51" i="2"/>
  <c r="N50" i="2"/>
  <c r="N49" i="2"/>
  <c r="N48" i="2"/>
  <c r="N46" i="2"/>
  <c r="N43" i="2"/>
  <c r="N42" i="2"/>
  <c r="N41" i="2"/>
  <c r="N40" i="2"/>
  <c r="N39" i="2"/>
  <c r="N38" i="2"/>
  <c r="N37" i="2"/>
  <c r="N36" i="2"/>
  <c r="N35" i="2"/>
  <c r="N34" i="2"/>
  <c r="N33" i="2"/>
  <c r="N32" i="2"/>
  <c r="N30" i="2"/>
  <c r="N29" i="2"/>
  <c r="N28" i="2"/>
  <c r="N27" i="2"/>
  <c r="N26" i="2"/>
  <c r="N25" i="2"/>
  <c r="N24" i="2"/>
  <c r="N23" i="2"/>
  <c r="N22" i="2"/>
  <c r="N21" i="2"/>
  <c r="N20" i="2"/>
  <c r="N18" i="2"/>
  <c r="N17" i="2"/>
  <c r="N15" i="2"/>
  <c r="N13" i="2"/>
  <c r="N11" i="2"/>
  <c r="N10" i="2"/>
  <c r="N8" i="2"/>
  <c r="N9" i="2"/>
  <c r="N6" i="2" l="1"/>
  <c r="N201" i="2" s="1"/>
  <c r="R20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5" authorId="0" shapeId="0" xr:uid="{AE8E63F7-396B-45D4-87F4-294929411EB6}">
      <text>
        <r>
          <rPr>
            <b/>
            <sz val="10"/>
            <color indexed="81"/>
            <rFont val="Tahoma"/>
            <family val="2"/>
          </rPr>
          <t>Tenderers to complete this column only</t>
        </r>
      </text>
    </comment>
    <comment ref="I83" authorId="0" shapeId="0" xr:uid="{3EC9120A-4047-4D17-88E6-A6EB9087998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Decrease 8 to 2.5</t>
        </r>
      </text>
    </comment>
    <comment ref="G98" authorId="0" shapeId="0" xr:uid="{C8AEB997-07E3-4A79-8F44-BF3D18BA996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Decreased from 52915 to 52904</t>
        </r>
      </text>
    </comment>
    <comment ref="H98" authorId="0" shapeId="0" xr:uid="{B2E8F9F5-1F7F-4F85-B7C9-37EB1967D3D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Decrease from 50 to 39</t>
        </r>
      </text>
    </comment>
    <comment ref="I98" authorId="0" shapeId="0" xr:uid="{BCFBA4B6-F919-4087-A86B-AB99F348A9C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Increase from 4 to 8</t>
        </r>
      </text>
    </comment>
  </commentList>
</comments>
</file>

<file path=xl/sharedStrings.xml><?xml version="1.0" encoding="utf-8"?>
<sst xmlns="http://schemas.openxmlformats.org/spreadsheetml/2006/main" count="1241" uniqueCount="265">
  <si>
    <t>BULLOO SHIRE COUNCIL</t>
  </si>
  <si>
    <t>Heavy formation grading incorporating 75mm of imported material</t>
  </si>
  <si>
    <t>m</t>
  </si>
  <si>
    <t>Bulk excavate surplus material and remove from site</t>
  </si>
  <si>
    <t>Gravel Resheeting 100mm</t>
  </si>
  <si>
    <t>Heavy formation grading</t>
  </si>
  <si>
    <t>Heavy formation grading incorporating 50mm of imported material</t>
  </si>
  <si>
    <t>Bulk fill - imported</t>
  </si>
  <si>
    <t>SITE ID</t>
  </si>
  <si>
    <t>ROAD NAME</t>
  </si>
  <si>
    <t>CONTRACT TREATMENT CODE</t>
  </si>
  <si>
    <t>TREATMENT</t>
  </si>
  <si>
    <t>CHAINAGE</t>
  </si>
  <si>
    <t>CONTRACT WORKS</t>
  </si>
  <si>
    <t>CONTRACT PRICING</t>
  </si>
  <si>
    <t>PAVEMENT MATERIAL REQUIREMENT</t>
  </si>
  <si>
    <t>START</t>
  </si>
  <si>
    <t>END</t>
  </si>
  <si>
    <t>LENGTH
m</t>
  </si>
  <si>
    <t>WIDTH
m</t>
  </si>
  <si>
    <t>DEPTH
m</t>
  </si>
  <si>
    <t>QUANTITY</t>
  </si>
  <si>
    <t>UNIT</t>
  </si>
  <si>
    <t>RATE
Ex GST</t>
  </si>
  <si>
    <t>AMOUNT
Ex GST</t>
  </si>
  <si>
    <t>SOURCE PIT</t>
  </si>
  <si>
    <t>TOTAL AMOUNT Ex GST</t>
  </si>
  <si>
    <t>TOTAL PAVEMENT MATERIAL</t>
  </si>
  <si>
    <t>SIGNED</t>
  </si>
  <si>
    <t>TITLE</t>
  </si>
  <si>
    <t>COMPANY</t>
  </si>
  <si>
    <t>DATE</t>
  </si>
  <si>
    <r>
      <t>m</t>
    </r>
    <r>
      <rPr>
        <vertAlign val="superscript"/>
        <sz val="11"/>
        <color theme="1"/>
        <rFont val="Aptos Narrow"/>
        <family val="2"/>
      </rPr>
      <t>3</t>
    </r>
  </si>
  <si>
    <t>Each</t>
  </si>
  <si>
    <r>
      <rPr>
        <b/>
        <sz val="20"/>
        <color theme="1"/>
        <rFont val="Aptos Narrow"/>
        <family val="2"/>
      </rPr>
      <t>Warri Gate Road - Road Repairs</t>
    </r>
    <r>
      <rPr>
        <sz val="11"/>
        <color theme="1"/>
        <rFont val="Aptos Narrow"/>
        <family val="2"/>
      </rPr>
      <t xml:space="preserve">
</t>
    </r>
    <r>
      <rPr>
        <b/>
        <sz val="14"/>
        <color theme="1"/>
        <rFont val="Aptos Narrow"/>
        <family val="2"/>
      </rPr>
      <t>Schedule K1 - CONTRACT PRICING SCHEDULE</t>
    </r>
    <r>
      <rPr>
        <b/>
        <sz val="11"/>
        <color theme="1"/>
        <rFont val="Aptos Narrow"/>
        <family val="2"/>
      </rPr>
      <t xml:space="preserve">
</t>
    </r>
    <r>
      <rPr>
        <sz val="11"/>
        <color theme="1"/>
        <rFont val="Aptos Narrow"/>
        <family val="2"/>
      </rPr>
      <t xml:space="preserve">
Tenderers shall note that the quantities provided below are accurate reflections of the extent of work to be completed at each site.</t>
    </r>
  </si>
  <si>
    <t>61_1</t>
  </si>
  <si>
    <t>61_3</t>
  </si>
  <si>
    <t>61_2</t>
  </si>
  <si>
    <t>61_4</t>
  </si>
  <si>
    <t>61_5</t>
  </si>
  <si>
    <t>61_6</t>
  </si>
  <si>
    <t>61_7</t>
  </si>
  <si>
    <t>61_11</t>
  </si>
  <si>
    <t>61_8</t>
  </si>
  <si>
    <t>61_10</t>
  </si>
  <si>
    <t>61_9</t>
  </si>
  <si>
    <t>61_12</t>
  </si>
  <si>
    <t>61_13</t>
  </si>
  <si>
    <t>61_14</t>
  </si>
  <si>
    <t>61_15</t>
  </si>
  <si>
    <t>61_16</t>
  </si>
  <si>
    <t>61_17</t>
  </si>
  <si>
    <t>61_20</t>
  </si>
  <si>
    <t>61_18</t>
  </si>
  <si>
    <t>61_21</t>
  </si>
  <si>
    <t>61_22</t>
  </si>
  <si>
    <t>61_23</t>
  </si>
  <si>
    <t>61_24</t>
  </si>
  <si>
    <t>61_25</t>
  </si>
  <si>
    <t>61_26</t>
  </si>
  <si>
    <t>61_27</t>
  </si>
  <si>
    <t>61_28</t>
  </si>
  <si>
    <t>61_29</t>
  </si>
  <si>
    <t>61_30</t>
  </si>
  <si>
    <t>61_31</t>
  </si>
  <si>
    <t>61_32</t>
  </si>
  <si>
    <t>61_34</t>
  </si>
  <si>
    <t>61_35</t>
  </si>
  <si>
    <t>61_38</t>
  </si>
  <si>
    <t>61_36</t>
  </si>
  <si>
    <t>61_37</t>
  </si>
  <si>
    <t>61_39</t>
  </si>
  <si>
    <t>61_41</t>
  </si>
  <si>
    <t>61_42</t>
  </si>
  <si>
    <t>61_43</t>
  </si>
  <si>
    <t>61_44</t>
  </si>
  <si>
    <t>61_46</t>
  </si>
  <si>
    <t>61_47</t>
  </si>
  <si>
    <t>Warri Gate Road</t>
  </si>
  <si>
    <t>HSG</t>
  </si>
  <si>
    <t>Heavy shoulder grading - incorporating 50mm of imported material</t>
  </si>
  <si>
    <t>RGP</t>
  </si>
  <si>
    <t>Replace guide posts or markers</t>
  </si>
  <si>
    <t>RTD</t>
  </si>
  <si>
    <t>Reshape table drain (1 side)</t>
  </si>
  <si>
    <t>BER</t>
  </si>
  <si>
    <t>BFI</t>
  </si>
  <si>
    <t>RCS</t>
  </si>
  <si>
    <t>Replace sign (complete) - standard road sign, includes post</t>
  </si>
  <si>
    <t>BSS</t>
  </si>
  <si>
    <t>Bitumen spray seal, 2-coat</t>
  </si>
  <si>
    <t>ER</t>
  </si>
  <si>
    <t>Edge Repair</t>
  </si>
  <si>
    <t>POT</t>
  </si>
  <si>
    <t>Pothole repair &lt;1m2</t>
  </si>
  <si>
    <t>61_49</t>
  </si>
  <si>
    <t>61_50</t>
  </si>
  <si>
    <t>61_51</t>
  </si>
  <si>
    <t>61_52</t>
  </si>
  <si>
    <t>61_53</t>
  </si>
  <si>
    <t>61_54</t>
  </si>
  <si>
    <t>61_55</t>
  </si>
  <si>
    <t>61_56</t>
  </si>
  <si>
    <t>61_57</t>
  </si>
  <si>
    <t>61_58</t>
  </si>
  <si>
    <t>61_59</t>
  </si>
  <si>
    <t>61_61</t>
  </si>
  <si>
    <t>61_60</t>
  </si>
  <si>
    <t>61_62</t>
  </si>
  <si>
    <t>61_64</t>
  </si>
  <si>
    <t>61_63</t>
  </si>
  <si>
    <t>61_65</t>
  </si>
  <si>
    <t>61_67</t>
  </si>
  <si>
    <t>61_68</t>
  </si>
  <si>
    <t>61_69</t>
  </si>
  <si>
    <t>61_70</t>
  </si>
  <si>
    <t>61_71</t>
  </si>
  <si>
    <t>61_72</t>
  </si>
  <si>
    <t>61_73</t>
  </si>
  <si>
    <t>61_74</t>
  </si>
  <si>
    <t>61_75</t>
  </si>
  <si>
    <t>61_77</t>
  </si>
  <si>
    <t>61_78</t>
  </si>
  <si>
    <t>61_80</t>
  </si>
  <si>
    <t>61_79</t>
  </si>
  <si>
    <t>61_81</t>
  </si>
  <si>
    <t>61_82</t>
  </si>
  <si>
    <t>61_83</t>
  </si>
  <si>
    <t>61_85</t>
  </si>
  <si>
    <t>61_86</t>
  </si>
  <si>
    <t>61_87</t>
  </si>
  <si>
    <t>61_88</t>
  </si>
  <si>
    <t>61_90</t>
  </si>
  <si>
    <t>61_89</t>
  </si>
  <si>
    <t>61_91</t>
  </si>
  <si>
    <t>61_92</t>
  </si>
  <si>
    <t>61_93</t>
  </si>
  <si>
    <t>61_95</t>
  </si>
  <si>
    <t>61_96</t>
  </si>
  <si>
    <t>61_94</t>
  </si>
  <si>
    <t>61_97</t>
  </si>
  <si>
    <t>61_98</t>
  </si>
  <si>
    <t>61_99</t>
  </si>
  <si>
    <t>61_100</t>
  </si>
  <si>
    <t>61_101</t>
  </si>
  <si>
    <t>61_102</t>
  </si>
  <si>
    <t>61_103</t>
  </si>
  <si>
    <t>61_104</t>
  </si>
  <si>
    <t>61_105</t>
  </si>
  <si>
    <t>61_107</t>
  </si>
  <si>
    <t>61_108</t>
  </si>
  <si>
    <t>61_111</t>
  </si>
  <si>
    <t>61_112</t>
  </si>
  <si>
    <t>61_115</t>
  </si>
  <si>
    <t>61_116</t>
  </si>
  <si>
    <t>61_119</t>
  </si>
  <si>
    <t>61_121</t>
  </si>
  <si>
    <t>61_122</t>
  </si>
  <si>
    <t>61_123</t>
  </si>
  <si>
    <t>61_124</t>
  </si>
  <si>
    <t>61_125</t>
  </si>
  <si>
    <t>61_126</t>
  </si>
  <si>
    <t>61_127</t>
  </si>
  <si>
    <t>RUGP</t>
  </si>
  <si>
    <t>Reconstruct unbound granular pavement. Excludes seal</t>
  </si>
  <si>
    <t>RKP</t>
  </si>
  <si>
    <t>Rock protection</t>
  </si>
  <si>
    <t>PRP</t>
  </si>
  <si>
    <t>Patch repair - patch local unbound pavement failure (&lt;20m2). Includes 2 coat bitumen seal</t>
  </si>
  <si>
    <t>RSF</t>
  </si>
  <si>
    <t>Replace sign face only - standard road sign</t>
  </si>
  <si>
    <t>ISS</t>
  </si>
  <si>
    <t>In-situ stabilisation - including 50mm corrector. Excludes seal</t>
  </si>
  <si>
    <t>HFG50</t>
  </si>
  <si>
    <t>HFG75</t>
  </si>
  <si>
    <t>61_129</t>
  </si>
  <si>
    <t>61_130</t>
  </si>
  <si>
    <t>61_131</t>
  </si>
  <si>
    <t>61_132</t>
  </si>
  <si>
    <t>61_133</t>
  </si>
  <si>
    <t>61_134</t>
  </si>
  <si>
    <t>61_136</t>
  </si>
  <si>
    <t>61_137</t>
  </si>
  <si>
    <t>61_138</t>
  </si>
  <si>
    <t>61_139</t>
  </si>
  <si>
    <t>61_140</t>
  </si>
  <si>
    <t>61_141</t>
  </si>
  <si>
    <t>61_142</t>
  </si>
  <si>
    <t>HFG</t>
  </si>
  <si>
    <t>61_144</t>
  </si>
  <si>
    <t>61_145</t>
  </si>
  <si>
    <t>61_146</t>
  </si>
  <si>
    <t>61_147</t>
  </si>
  <si>
    <t>61_148</t>
  </si>
  <si>
    <t>61_150</t>
  </si>
  <si>
    <t>61_151</t>
  </si>
  <si>
    <t>61_152</t>
  </si>
  <si>
    <t>61_153</t>
  </si>
  <si>
    <t>61_154</t>
  </si>
  <si>
    <t>61_155</t>
  </si>
  <si>
    <t>61_156</t>
  </si>
  <si>
    <t>61_157</t>
  </si>
  <si>
    <t>61_158</t>
  </si>
  <si>
    <t>61_159</t>
  </si>
  <si>
    <t>61_160</t>
  </si>
  <si>
    <t>61_161</t>
  </si>
  <si>
    <t>61_162</t>
  </si>
  <si>
    <t>61_163</t>
  </si>
  <si>
    <t>61_164</t>
  </si>
  <si>
    <t>61_165</t>
  </si>
  <si>
    <t>61_166</t>
  </si>
  <si>
    <t>61_167</t>
  </si>
  <si>
    <t>61_168</t>
  </si>
  <si>
    <t>61_169</t>
  </si>
  <si>
    <t>61_170</t>
  </si>
  <si>
    <t>61_171</t>
  </si>
  <si>
    <t>61_173</t>
  </si>
  <si>
    <t>61_175</t>
  </si>
  <si>
    <t>61_176</t>
  </si>
  <si>
    <t>61_177</t>
  </si>
  <si>
    <t>61_178</t>
  </si>
  <si>
    <t>61_179</t>
  </si>
  <si>
    <t>61_180</t>
  </si>
  <si>
    <t>61_181</t>
  </si>
  <si>
    <t>61_182</t>
  </si>
  <si>
    <t>61_183</t>
  </si>
  <si>
    <t>61_184</t>
  </si>
  <si>
    <t>61_185</t>
  </si>
  <si>
    <t>61_186</t>
  </si>
  <si>
    <t>61_187</t>
  </si>
  <si>
    <t>61_188</t>
  </si>
  <si>
    <t>61_189</t>
  </si>
  <si>
    <t>61_190</t>
  </si>
  <si>
    <t>61_191</t>
  </si>
  <si>
    <t>61_193</t>
  </si>
  <si>
    <t>61_195</t>
  </si>
  <si>
    <t>61_196</t>
  </si>
  <si>
    <t>61_197</t>
  </si>
  <si>
    <t>61_198</t>
  </si>
  <si>
    <t>61_199</t>
  </si>
  <si>
    <t>61_200</t>
  </si>
  <si>
    <t>61_202</t>
  </si>
  <si>
    <t>61_201</t>
  </si>
  <si>
    <t>61_203</t>
  </si>
  <si>
    <t>61_205</t>
  </si>
  <si>
    <t>61_206</t>
  </si>
  <si>
    <t>61_207</t>
  </si>
  <si>
    <t>61_208</t>
  </si>
  <si>
    <t>61_209</t>
  </si>
  <si>
    <t>61_210</t>
  </si>
  <si>
    <t>61_211</t>
  </si>
  <si>
    <t>61_214</t>
  </si>
  <si>
    <t>61_215</t>
  </si>
  <si>
    <t>61_216</t>
  </si>
  <si>
    <t>61_217</t>
  </si>
  <si>
    <t>61_218</t>
  </si>
  <si>
    <t>61_219</t>
  </si>
  <si>
    <t>61_220</t>
  </si>
  <si>
    <t>61_221</t>
  </si>
  <si>
    <t>61_222</t>
  </si>
  <si>
    <t>GR100</t>
  </si>
  <si>
    <r>
      <t>m</t>
    </r>
    <r>
      <rPr>
        <vertAlign val="superscript"/>
        <sz val="11"/>
        <color theme="1"/>
        <rFont val="Aptos Narrow"/>
        <family val="2"/>
      </rPr>
      <t>2</t>
    </r>
  </si>
  <si>
    <t>Warri Gate Road Pit Ch 28.0</t>
  </si>
  <si>
    <t>Warri Gate Road Pit Ch 122.0</t>
  </si>
  <si>
    <t>Warri Gate Road Pit Ch 188.9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</si>
</sst>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1"/>
      <name val="Tahoma"/>
      <family val="2"/>
    </font>
    <font>
      <sz val="8"/>
      <name val="Calibri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22"/>
      <color theme="1"/>
      <name val="Aptos Narrow"/>
      <family val="2"/>
    </font>
    <font>
      <b/>
      <sz val="20"/>
      <color theme="1"/>
      <name val="Aptos Narrow"/>
      <family val="2"/>
    </font>
    <font>
      <b/>
      <sz val="14"/>
      <color theme="1"/>
      <name val="Aptos Narrow"/>
      <family val="2"/>
    </font>
    <font>
      <vertAlign val="superscript"/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44" fontId="4" fillId="4" borderId="1" xfId="1" applyFont="1" applyFill="1" applyBorder="1" applyAlignment="1" applyProtection="1">
      <alignment vertical="top"/>
      <protection locked="0"/>
    </xf>
    <xf numFmtId="44" fontId="4" fillId="4" borderId="31" xfId="1" applyFont="1" applyFill="1" applyBorder="1" applyAlignment="1" applyProtection="1">
      <alignment vertical="top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2" fontId="5" fillId="0" borderId="23" xfId="0" applyNumberFormat="1" applyFont="1" applyBorder="1" applyAlignment="1">
      <alignment horizontal="center" vertical="center" wrapText="1"/>
    </xf>
    <xf numFmtId="2" fontId="5" fillId="0" borderId="2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  <xf numFmtId="44" fontId="4" fillId="2" borderId="16" xfId="1" applyFont="1" applyFill="1" applyBorder="1" applyAlignment="1" applyProtection="1">
      <alignment vertical="top"/>
    </xf>
    <xf numFmtId="0" fontId="4" fillId="0" borderId="38" xfId="0" applyFont="1" applyBorder="1" applyAlignment="1">
      <alignment horizontal="center" vertical="top"/>
    </xf>
    <xf numFmtId="0" fontId="4" fillId="0" borderId="35" xfId="0" applyFont="1" applyBorder="1" applyAlignment="1">
      <alignment vertical="top"/>
    </xf>
    <xf numFmtId="0" fontId="4" fillId="0" borderId="35" xfId="0" applyFont="1" applyBorder="1" applyAlignment="1">
      <alignment horizontal="center" vertical="top"/>
    </xf>
    <xf numFmtId="44" fontId="4" fillId="0" borderId="1" xfId="1" applyFont="1" applyBorder="1" applyAlignment="1" applyProtection="1">
      <alignment vertical="top"/>
    </xf>
    <xf numFmtId="0" fontId="4" fillId="0" borderId="25" xfId="0" applyFont="1" applyBorder="1" applyAlignment="1">
      <alignment horizontal="center" vertical="top"/>
    </xf>
    <xf numFmtId="0" fontId="4" fillId="0" borderId="26" xfId="0" applyFont="1" applyBorder="1" applyAlignment="1">
      <alignment vertical="top"/>
    </xf>
    <xf numFmtId="0" fontId="4" fillId="0" borderId="26" xfId="0" applyFont="1" applyBorder="1" applyAlignment="1">
      <alignment horizontal="center" vertical="top"/>
    </xf>
    <xf numFmtId="0" fontId="4" fillId="3" borderId="31" xfId="0" applyFont="1" applyFill="1" applyBorder="1" applyAlignment="1">
      <alignment horizontal="center" vertical="top"/>
    </xf>
    <xf numFmtId="0" fontId="4" fillId="5" borderId="7" xfId="0" applyFont="1" applyFill="1" applyBorder="1" applyAlignment="1">
      <alignment horizontal="center" vertical="center"/>
    </xf>
    <xf numFmtId="44" fontId="10" fillId="2" borderId="6" xfId="0" applyNumberFormat="1" applyFont="1" applyFill="1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right" vertical="center"/>
    </xf>
    <xf numFmtId="0" fontId="5" fillId="6" borderId="0" xfId="0" applyFont="1" applyFill="1" applyAlignment="1">
      <alignment horizontal="center" vertical="center"/>
    </xf>
    <xf numFmtId="164" fontId="4" fillId="6" borderId="0" xfId="0" applyNumberFormat="1" applyFont="1" applyFill="1" applyAlignment="1">
      <alignment horizontal="center" vertical="center"/>
    </xf>
    <xf numFmtId="2" fontId="4" fillId="6" borderId="19" xfId="0" applyNumberFormat="1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right" vertical="center"/>
    </xf>
    <xf numFmtId="0" fontId="5" fillId="6" borderId="2" xfId="0" applyFont="1" applyFill="1" applyBorder="1" applyAlignment="1">
      <alignment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right" vertical="center"/>
    </xf>
    <xf numFmtId="0" fontId="5" fillId="6" borderId="7" xfId="0" applyFont="1" applyFill="1" applyBorder="1" applyAlignment="1">
      <alignment horizontal="center" vertical="center"/>
    </xf>
    <xf numFmtId="164" fontId="4" fillId="6" borderId="7" xfId="0" applyNumberFormat="1" applyFont="1" applyFill="1" applyBorder="1" applyAlignment="1">
      <alignment horizontal="center" vertical="center"/>
    </xf>
    <xf numFmtId="2" fontId="4" fillId="6" borderId="8" xfId="0" applyNumberFormat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vertical="center"/>
    </xf>
    <xf numFmtId="0" fontId="4" fillId="5" borderId="7" xfId="0" applyFont="1" applyFill="1" applyBorder="1" applyAlignment="1">
      <alignment horizontal="right" vertical="center"/>
    </xf>
    <xf numFmtId="44" fontId="10" fillId="5" borderId="30" xfId="1" applyFont="1" applyFill="1" applyBorder="1" applyAlignment="1" applyProtection="1">
      <alignment horizontal="center" vertical="center"/>
    </xf>
    <xf numFmtId="0" fontId="10" fillId="5" borderId="32" xfId="0" applyFont="1" applyFill="1" applyBorder="1" applyAlignment="1">
      <alignment vertical="center"/>
    </xf>
    <xf numFmtId="2" fontId="4" fillId="5" borderId="33" xfId="0" applyNumberFormat="1" applyFont="1" applyFill="1" applyBorder="1" applyAlignment="1">
      <alignment horizontal="center" vertical="center"/>
    </xf>
    <xf numFmtId="164" fontId="10" fillId="5" borderId="30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top"/>
    </xf>
    <xf numFmtId="44" fontId="4" fillId="0" borderId="27" xfId="1" applyFont="1" applyBorder="1" applyAlignment="1" applyProtection="1">
      <alignment vertical="top"/>
    </xf>
    <xf numFmtId="0" fontId="4" fillId="0" borderId="35" xfId="0" applyFont="1" applyBorder="1" applyAlignment="1">
      <alignment vertical="top" wrapText="1"/>
    </xf>
    <xf numFmtId="0" fontId="4" fillId="0" borderId="18" xfId="0" applyFont="1" applyBorder="1" applyAlignment="1">
      <alignment vertical="top"/>
    </xf>
    <xf numFmtId="0" fontId="4" fillId="0" borderId="18" xfId="0" applyFont="1" applyBorder="1" applyAlignment="1">
      <alignment vertical="top" wrapText="1"/>
    </xf>
    <xf numFmtId="0" fontId="4" fillId="0" borderId="27" xfId="0" applyFont="1" applyBorder="1" applyAlignment="1">
      <alignment vertical="top"/>
    </xf>
    <xf numFmtId="0" fontId="4" fillId="0" borderId="34" xfId="0" applyFont="1" applyBorder="1" applyAlignment="1">
      <alignment horizontal="center" vertical="top"/>
    </xf>
    <xf numFmtId="0" fontId="4" fillId="0" borderId="25" xfId="0" applyFont="1" applyBorder="1" applyAlignment="1">
      <alignment vertical="top"/>
    </xf>
    <xf numFmtId="164" fontId="4" fillId="0" borderId="18" xfId="0" applyNumberFormat="1" applyFont="1" applyBorder="1" applyAlignment="1">
      <alignment horizontal="center" vertical="top"/>
    </xf>
    <xf numFmtId="164" fontId="4" fillId="0" borderId="27" xfId="0" applyNumberFormat="1" applyFont="1" applyBorder="1" applyAlignment="1">
      <alignment horizontal="center" vertical="top"/>
    </xf>
    <xf numFmtId="164" fontId="4" fillId="0" borderId="17" xfId="0" applyNumberFormat="1" applyFont="1" applyBorder="1" applyAlignment="1">
      <alignment horizontal="center" vertical="top"/>
    </xf>
    <xf numFmtId="164" fontId="4" fillId="0" borderId="25" xfId="0" applyNumberFormat="1" applyFont="1" applyBorder="1" applyAlignment="1">
      <alignment horizontal="center" vertical="top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EFAB"/>
      <color rgb="FFFFCC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781050</xdr:colOff>
      <xdr:row>1</xdr:row>
      <xdr:rowOff>38100</xdr:rowOff>
    </xdr:from>
    <xdr:to>
      <xdr:col>17</xdr:col>
      <xdr:colOff>839586</xdr:colOff>
      <xdr:row>2</xdr:row>
      <xdr:rowOff>1114425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29BB59-1CEB-4A5F-B7C9-3A31B44ED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07200" y="228600"/>
          <a:ext cx="934836" cy="1581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0A412-39EF-4A71-A0EC-5A1C6AA8561E}">
  <dimension ref="B1:R215"/>
  <sheetViews>
    <sheetView tabSelected="1" zoomScale="80" zoomScaleNormal="80" workbookViewId="0">
      <pane ySplit="5" topLeftCell="A6" activePane="bottomLeft" state="frozen"/>
      <selection pane="bottomLeft" activeCell="E20" sqref="E20"/>
    </sheetView>
  </sheetViews>
  <sheetFormatPr defaultColWidth="9.140625" defaultRowHeight="15" x14ac:dyDescent="0.25"/>
  <cols>
    <col min="1" max="1" width="3.28515625" style="4" customWidth="1"/>
    <col min="2" max="2" width="12.7109375" style="3" customWidth="1"/>
    <col min="3" max="3" width="25.7109375" style="4" customWidth="1"/>
    <col min="4" max="4" width="15.7109375" style="4" customWidth="1"/>
    <col min="5" max="5" width="60.7109375" style="4" customWidth="1"/>
    <col min="6" max="12" width="12.7109375" style="3" customWidth="1"/>
    <col min="13" max="13" width="12.7109375" style="5" customWidth="1"/>
    <col min="14" max="14" width="20.7109375" style="5" customWidth="1"/>
    <col min="15" max="15" width="5.7109375" style="5" customWidth="1"/>
    <col min="16" max="16" width="25.7109375" style="6" customWidth="1"/>
    <col min="17" max="18" width="12.7109375" style="7" customWidth="1"/>
    <col min="19" max="21" width="9.140625" style="4"/>
    <col min="22" max="22" width="80.5703125" style="4" bestFit="1" customWidth="1"/>
    <col min="23" max="16384" width="9.140625" style="4"/>
  </cols>
  <sheetData>
    <row r="1" spans="2:18" ht="15.75" thickBot="1" x14ac:dyDescent="0.3"/>
    <row r="2" spans="2:18" ht="39.950000000000003" customHeight="1" x14ac:dyDescent="0.45">
      <c r="B2" s="73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5"/>
    </row>
    <row r="3" spans="2:18" ht="90" customHeight="1" thickBot="1" x14ac:dyDescent="0.3">
      <c r="B3" s="76" t="s">
        <v>34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77"/>
      <c r="Q3" s="77"/>
      <c r="R3" s="79"/>
    </row>
    <row r="4" spans="2:18" ht="19.899999999999999" customHeight="1" x14ac:dyDescent="0.25">
      <c r="B4" s="80" t="s">
        <v>8</v>
      </c>
      <c r="C4" s="82" t="s">
        <v>9</v>
      </c>
      <c r="D4" s="84" t="s">
        <v>10</v>
      </c>
      <c r="E4" s="86" t="s">
        <v>11</v>
      </c>
      <c r="F4" s="88" t="s">
        <v>12</v>
      </c>
      <c r="G4" s="89"/>
      <c r="H4" s="90" t="s">
        <v>13</v>
      </c>
      <c r="I4" s="91"/>
      <c r="J4" s="92"/>
      <c r="K4" s="93" t="s">
        <v>14</v>
      </c>
      <c r="L4" s="89"/>
      <c r="M4" s="89"/>
      <c r="N4" s="90"/>
      <c r="O4" s="8"/>
      <c r="P4" s="94" t="s">
        <v>15</v>
      </c>
      <c r="Q4" s="94"/>
      <c r="R4" s="95"/>
    </row>
    <row r="5" spans="2:18" ht="40.15" customHeight="1" x14ac:dyDescent="0.25">
      <c r="B5" s="81"/>
      <c r="C5" s="83"/>
      <c r="D5" s="85"/>
      <c r="E5" s="87"/>
      <c r="F5" s="47" t="s">
        <v>16</v>
      </c>
      <c r="G5" s="9" t="s">
        <v>17</v>
      </c>
      <c r="H5" s="9" t="s">
        <v>18</v>
      </c>
      <c r="I5" s="9" t="s">
        <v>19</v>
      </c>
      <c r="J5" s="10" t="s">
        <v>20</v>
      </c>
      <c r="K5" s="11" t="s">
        <v>21</v>
      </c>
      <c r="L5" s="12" t="s">
        <v>22</v>
      </c>
      <c r="M5" s="9" t="s">
        <v>23</v>
      </c>
      <c r="N5" s="48" t="s">
        <v>24</v>
      </c>
      <c r="O5" s="13"/>
      <c r="P5" s="49" t="s">
        <v>25</v>
      </c>
      <c r="Q5" s="14" t="s">
        <v>22</v>
      </c>
      <c r="R5" s="15" t="s">
        <v>21</v>
      </c>
    </row>
    <row r="6" spans="2:18" ht="16.5" x14ac:dyDescent="0.25">
      <c r="B6" s="18" t="s">
        <v>35</v>
      </c>
      <c r="C6" s="19" t="s">
        <v>78</v>
      </c>
      <c r="D6" s="20" t="s">
        <v>79</v>
      </c>
      <c r="E6" s="60" t="s">
        <v>80</v>
      </c>
      <c r="F6" s="57">
        <v>575</v>
      </c>
      <c r="G6" s="20">
        <v>674</v>
      </c>
      <c r="H6" s="20">
        <v>99</v>
      </c>
      <c r="I6" s="20">
        <v>2</v>
      </c>
      <c r="J6" s="20">
        <v>0.05</v>
      </c>
      <c r="K6" s="67">
        <f>H6</f>
        <v>99</v>
      </c>
      <c r="L6" s="16" t="s">
        <v>2</v>
      </c>
      <c r="M6" s="1"/>
      <c r="N6" s="21">
        <f t="shared" ref="N6:N69" si="0">K6*M6</f>
        <v>0</v>
      </c>
      <c r="O6" s="17"/>
      <c r="P6" s="59" t="s">
        <v>262</v>
      </c>
      <c r="Q6" s="16" t="s">
        <v>32</v>
      </c>
      <c r="R6" s="65">
        <f>H6*I6*J6</f>
        <v>9.9</v>
      </c>
    </row>
    <row r="7" spans="2:18" ht="16.5" x14ac:dyDescent="0.25">
      <c r="B7" s="18" t="s">
        <v>36</v>
      </c>
      <c r="C7" s="19" t="s">
        <v>78</v>
      </c>
      <c r="D7" s="20" t="s">
        <v>79</v>
      </c>
      <c r="E7" s="60" t="s">
        <v>80</v>
      </c>
      <c r="F7" s="57">
        <v>2555</v>
      </c>
      <c r="G7" s="20">
        <v>2610</v>
      </c>
      <c r="H7" s="20">
        <v>55</v>
      </c>
      <c r="I7" s="20">
        <v>2</v>
      </c>
      <c r="J7" s="20">
        <v>0.05</v>
      </c>
      <c r="K7" s="67">
        <f>H7</f>
        <v>55</v>
      </c>
      <c r="L7" s="16" t="s">
        <v>2</v>
      </c>
      <c r="M7" s="1"/>
      <c r="N7" s="21">
        <f t="shared" si="0"/>
        <v>0</v>
      </c>
      <c r="O7" s="17"/>
      <c r="P7" s="59" t="s">
        <v>262</v>
      </c>
      <c r="Q7" s="16" t="s">
        <v>32</v>
      </c>
      <c r="R7" s="65">
        <f>H7*I7*J7</f>
        <v>5.5</v>
      </c>
    </row>
    <row r="8" spans="2:18" x14ac:dyDescent="0.25">
      <c r="B8" s="18" t="s">
        <v>37</v>
      </c>
      <c r="C8" s="19" t="s">
        <v>78</v>
      </c>
      <c r="D8" s="20" t="s">
        <v>81</v>
      </c>
      <c r="E8" s="60" t="s">
        <v>82</v>
      </c>
      <c r="F8" s="57">
        <v>2595</v>
      </c>
      <c r="G8" s="20">
        <v>2596</v>
      </c>
      <c r="H8" s="20">
        <v>1</v>
      </c>
      <c r="I8" s="20"/>
      <c r="J8" s="20"/>
      <c r="K8" s="67">
        <f>H8</f>
        <v>1</v>
      </c>
      <c r="L8" s="16" t="s">
        <v>33</v>
      </c>
      <c r="M8" s="1"/>
      <c r="N8" s="21">
        <f t="shared" si="0"/>
        <v>0</v>
      </c>
      <c r="O8" s="17"/>
      <c r="P8" s="19"/>
      <c r="Q8" s="16"/>
      <c r="R8" s="65"/>
    </row>
    <row r="9" spans="2:18" ht="16.5" x14ac:dyDescent="0.25">
      <c r="B9" s="18" t="s">
        <v>38</v>
      </c>
      <c r="C9" s="19" t="s">
        <v>78</v>
      </c>
      <c r="D9" s="20" t="s">
        <v>79</v>
      </c>
      <c r="E9" s="60" t="s">
        <v>80</v>
      </c>
      <c r="F9" s="57">
        <v>4195</v>
      </c>
      <c r="G9" s="20">
        <v>4253</v>
      </c>
      <c r="H9" s="20">
        <v>58</v>
      </c>
      <c r="I9" s="20">
        <v>2</v>
      </c>
      <c r="J9" s="20">
        <v>0.05</v>
      </c>
      <c r="K9" s="67">
        <f t="shared" ref="K9:K10" si="1">H9</f>
        <v>58</v>
      </c>
      <c r="L9" s="16" t="s">
        <v>2</v>
      </c>
      <c r="M9" s="1"/>
      <c r="N9" s="21">
        <f t="shared" si="0"/>
        <v>0</v>
      </c>
      <c r="O9" s="17"/>
      <c r="P9" s="59" t="s">
        <v>262</v>
      </c>
      <c r="Q9" s="16" t="s">
        <v>32</v>
      </c>
      <c r="R9" s="65">
        <f t="shared" ref="R9:R10" si="2">H9*I9*J9</f>
        <v>5.8000000000000007</v>
      </c>
    </row>
    <row r="10" spans="2:18" ht="16.5" x14ac:dyDescent="0.25">
      <c r="B10" s="18" t="s">
        <v>39</v>
      </c>
      <c r="C10" s="19" t="s">
        <v>78</v>
      </c>
      <c r="D10" s="20" t="s">
        <v>79</v>
      </c>
      <c r="E10" s="60" t="s">
        <v>80</v>
      </c>
      <c r="F10" s="57">
        <v>4840</v>
      </c>
      <c r="G10" s="20">
        <v>4892</v>
      </c>
      <c r="H10" s="20">
        <v>52</v>
      </c>
      <c r="I10" s="20">
        <v>2</v>
      </c>
      <c r="J10" s="20">
        <v>0.05</v>
      </c>
      <c r="K10" s="67">
        <f t="shared" si="1"/>
        <v>52</v>
      </c>
      <c r="L10" s="16" t="s">
        <v>2</v>
      </c>
      <c r="M10" s="1"/>
      <c r="N10" s="21">
        <f t="shared" si="0"/>
        <v>0</v>
      </c>
      <c r="O10" s="17"/>
      <c r="P10" s="59" t="s">
        <v>262</v>
      </c>
      <c r="Q10" s="16" t="s">
        <v>32</v>
      </c>
      <c r="R10" s="65">
        <f t="shared" si="2"/>
        <v>5.2</v>
      </c>
    </row>
    <row r="11" spans="2:18" x14ac:dyDescent="0.25">
      <c r="B11" s="18" t="s">
        <v>40</v>
      </c>
      <c r="C11" s="19" t="s">
        <v>78</v>
      </c>
      <c r="D11" s="20" t="s">
        <v>83</v>
      </c>
      <c r="E11" s="60" t="s">
        <v>84</v>
      </c>
      <c r="F11" s="57">
        <v>5065</v>
      </c>
      <c r="G11" s="20">
        <v>5240</v>
      </c>
      <c r="H11" s="20">
        <v>175</v>
      </c>
      <c r="I11" s="20"/>
      <c r="J11" s="20"/>
      <c r="K11" s="67">
        <f>H11</f>
        <v>175</v>
      </c>
      <c r="L11" s="16" t="s">
        <v>2</v>
      </c>
      <c r="M11" s="1"/>
      <c r="N11" s="21">
        <f t="shared" si="0"/>
        <v>0</v>
      </c>
      <c r="O11" s="17"/>
      <c r="P11" s="19"/>
      <c r="Q11" s="16"/>
      <c r="R11" s="65"/>
    </row>
    <row r="12" spans="2:18" ht="16.5" x14ac:dyDescent="0.25">
      <c r="B12" s="18" t="s">
        <v>41</v>
      </c>
      <c r="C12" s="19" t="s">
        <v>78</v>
      </c>
      <c r="D12" s="20" t="s">
        <v>79</v>
      </c>
      <c r="E12" s="60" t="s">
        <v>80</v>
      </c>
      <c r="F12" s="57">
        <v>5155</v>
      </c>
      <c r="G12" s="20">
        <v>5231</v>
      </c>
      <c r="H12" s="20">
        <v>76</v>
      </c>
      <c r="I12" s="20">
        <v>2</v>
      </c>
      <c r="J12" s="20">
        <v>0.05</v>
      </c>
      <c r="K12" s="67">
        <f>H12</f>
        <v>76</v>
      </c>
      <c r="L12" s="16" t="s">
        <v>2</v>
      </c>
      <c r="M12" s="1"/>
      <c r="N12" s="21">
        <f t="shared" si="0"/>
        <v>0</v>
      </c>
      <c r="O12" s="17"/>
      <c r="P12" s="59" t="s">
        <v>262</v>
      </c>
      <c r="Q12" s="16" t="s">
        <v>32</v>
      </c>
      <c r="R12" s="65">
        <f>H12*I12*J12</f>
        <v>7.6000000000000005</v>
      </c>
    </row>
    <row r="13" spans="2:18" x14ac:dyDescent="0.25">
      <c r="B13" s="18" t="s">
        <v>42</v>
      </c>
      <c r="C13" s="19" t="s">
        <v>78</v>
      </c>
      <c r="D13" s="20" t="s">
        <v>83</v>
      </c>
      <c r="E13" s="60" t="s">
        <v>84</v>
      </c>
      <c r="F13" s="57">
        <v>5595</v>
      </c>
      <c r="G13" s="20">
        <v>5780</v>
      </c>
      <c r="H13" s="20">
        <v>185</v>
      </c>
      <c r="I13" s="20"/>
      <c r="J13" s="20"/>
      <c r="K13" s="67">
        <f>H13</f>
        <v>185</v>
      </c>
      <c r="L13" s="16" t="s">
        <v>2</v>
      </c>
      <c r="M13" s="1"/>
      <c r="N13" s="21">
        <f t="shared" si="0"/>
        <v>0</v>
      </c>
      <c r="O13" s="17"/>
      <c r="P13" s="19"/>
      <c r="Q13" s="16"/>
      <c r="R13" s="65"/>
    </row>
    <row r="14" spans="2:18" ht="16.5" x14ac:dyDescent="0.25">
      <c r="B14" s="18" t="s">
        <v>43</v>
      </c>
      <c r="C14" s="19" t="s">
        <v>78</v>
      </c>
      <c r="D14" s="20" t="s">
        <v>79</v>
      </c>
      <c r="E14" s="60" t="s">
        <v>80</v>
      </c>
      <c r="F14" s="57">
        <v>5595</v>
      </c>
      <c r="G14" s="20">
        <v>5642</v>
      </c>
      <c r="H14" s="20">
        <v>47</v>
      </c>
      <c r="I14" s="20">
        <v>2</v>
      </c>
      <c r="J14" s="20">
        <v>0.05</v>
      </c>
      <c r="K14" s="67">
        <f t="shared" ref="K14:K15" si="3">H14</f>
        <v>47</v>
      </c>
      <c r="L14" s="16" t="s">
        <v>2</v>
      </c>
      <c r="M14" s="1"/>
      <c r="N14" s="21">
        <f t="shared" si="0"/>
        <v>0</v>
      </c>
      <c r="O14" s="17"/>
      <c r="P14" s="59" t="s">
        <v>262</v>
      </c>
      <c r="Q14" s="16" t="s">
        <v>32</v>
      </c>
      <c r="R14" s="65">
        <f t="shared" ref="R14:R15" si="4">H14*I14*J14</f>
        <v>4.7</v>
      </c>
    </row>
    <row r="15" spans="2:18" ht="16.5" x14ac:dyDescent="0.25">
      <c r="B15" s="18" t="s">
        <v>44</v>
      </c>
      <c r="C15" s="19" t="s">
        <v>78</v>
      </c>
      <c r="D15" s="20" t="s">
        <v>79</v>
      </c>
      <c r="E15" s="60" t="s">
        <v>80</v>
      </c>
      <c r="F15" s="57">
        <v>5665</v>
      </c>
      <c r="G15" s="20">
        <v>5771</v>
      </c>
      <c r="H15" s="20">
        <v>106</v>
      </c>
      <c r="I15" s="20">
        <v>2</v>
      </c>
      <c r="J15" s="20">
        <v>0.05</v>
      </c>
      <c r="K15" s="67">
        <f t="shared" si="3"/>
        <v>106</v>
      </c>
      <c r="L15" s="16" t="s">
        <v>2</v>
      </c>
      <c r="M15" s="1"/>
      <c r="N15" s="21">
        <f t="shared" si="0"/>
        <v>0</v>
      </c>
      <c r="O15" s="17"/>
      <c r="P15" s="59" t="s">
        <v>262</v>
      </c>
      <c r="Q15" s="16" t="s">
        <v>32</v>
      </c>
      <c r="R15" s="65">
        <f t="shared" si="4"/>
        <v>10.600000000000001</v>
      </c>
    </row>
    <row r="16" spans="2:18" ht="16.5" x14ac:dyDescent="0.25">
      <c r="B16" s="18" t="s">
        <v>45</v>
      </c>
      <c r="C16" s="19" t="s">
        <v>78</v>
      </c>
      <c r="D16" s="20" t="s">
        <v>85</v>
      </c>
      <c r="E16" s="60" t="s">
        <v>3</v>
      </c>
      <c r="F16" s="57">
        <v>5710</v>
      </c>
      <c r="G16" s="20">
        <v>5773</v>
      </c>
      <c r="H16" s="20">
        <v>63</v>
      </c>
      <c r="I16" s="20">
        <v>3</v>
      </c>
      <c r="J16" s="20">
        <v>0.05</v>
      </c>
      <c r="K16" s="67">
        <f>H16*I16*J16</f>
        <v>9.4500000000000011</v>
      </c>
      <c r="L16" s="16" t="s">
        <v>32</v>
      </c>
      <c r="M16" s="1"/>
      <c r="N16" s="21">
        <f t="shared" si="0"/>
        <v>0</v>
      </c>
      <c r="O16" s="17"/>
      <c r="P16" s="19"/>
      <c r="Q16" s="16"/>
      <c r="R16" s="65"/>
    </row>
    <row r="17" spans="2:18" ht="16.5" x14ac:dyDescent="0.25">
      <c r="B17" s="18" t="s">
        <v>46</v>
      </c>
      <c r="C17" s="19" t="s">
        <v>78</v>
      </c>
      <c r="D17" s="20" t="s">
        <v>79</v>
      </c>
      <c r="E17" s="60" t="s">
        <v>80</v>
      </c>
      <c r="F17" s="57">
        <v>5905</v>
      </c>
      <c r="G17" s="20">
        <v>5952</v>
      </c>
      <c r="H17" s="20">
        <v>47</v>
      </c>
      <c r="I17" s="20">
        <v>2</v>
      </c>
      <c r="J17" s="20">
        <v>0.05</v>
      </c>
      <c r="K17" s="67">
        <f>H17</f>
        <v>47</v>
      </c>
      <c r="L17" s="16" t="s">
        <v>2</v>
      </c>
      <c r="M17" s="1"/>
      <c r="N17" s="21">
        <f t="shared" si="0"/>
        <v>0</v>
      </c>
      <c r="O17" s="17"/>
      <c r="P17" s="59" t="s">
        <v>262</v>
      </c>
      <c r="Q17" s="16" t="s">
        <v>32</v>
      </c>
      <c r="R17" s="65">
        <f t="shared" ref="R17:R23" si="5">H17*I17*J17</f>
        <v>4.7</v>
      </c>
    </row>
    <row r="18" spans="2:18" ht="16.5" x14ac:dyDescent="0.25">
      <c r="B18" s="18" t="s">
        <v>47</v>
      </c>
      <c r="C18" s="19" t="s">
        <v>78</v>
      </c>
      <c r="D18" s="20" t="s">
        <v>86</v>
      </c>
      <c r="E18" s="60" t="s">
        <v>7</v>
      </c>
      <c r="F18" s="57">
        <v>5925</v>
      </c>
      <c r="G18" s="20">
        <v>5944</v>
      </c>
      <c r="H18" s="20">
        <v>19</v>
      </c>
      <c r="I18" s="20">
        <v>1</v>
      </c>
      <c r="J18" s="20">
        <v>0.3</v>
      </c>
      <c r="K18" s="67">
        <f>H18*I18*J18</f>
        <v>5.7</v>
      </c>
      <c r="L18" s="16" t="s">
        <v>32</v>
      </c>
      <c r="M18" s="1"/>
      <c r="N18" s="21">
        <f t="shared" si="0"/>
        <v>0</v>
      </c>
      <c r="O18" s="17"/>
      <c r="P18" s="59" t="s">
        <v>262</v>
      </c>
      <c r="Q18" s="16" t="s">
        <v>32</v>
      </c>
      <c r="R18" s="65">
        <f t="shared" si="5"/>
        <v>5.7</v>
      </c>
    </row>
    <row r="19" spans="2:18" ht="16.5" x14ac:dyDescent="0.25">
      <c r="B19" s="18" t="s">
        <v>48</v>
      </c>
      <c r="C19" s="19" t="s">
        <v>78</v>
      </c>
      <c r="D19" s="20" t="s">
        <v>79</v>
      </c>
      <c r="E19" s="60" t="s">
        <v>80</v>
      </c>
      <c r="F19" s="57">
        <v>6540</v>
      </c>
      <c r="G19" s="20">
        <v>6648</v>
      </c>
      <c r="H19" s="20">
        <v>108</v>
      </c>
      <c r="I19" s="20">
        <v>2</v>
      </c>
      <c r="J19" s="20">
        <v>0.05</v>
      </c>
      <c r="K19" s="67">
        <f t="shared" ref="K19:K23" si="6">H19</f>
        <v>108</v>
      </c>
      <c r="L19" s="16" t="s">
        <v>2</v>
      </c>
      <c r="M19" s="1"/>
      <c r="N19" s="21">
        <f t="shared" si="0"/>
        <v>0</v>
      </c>
      <c r="O19" s="17"/>
      <c r="P19" s="59" t="s">
        <v>262</v>
      </c>
      <c r="Q19" s="16" t="s">
        <v>32</v>
      </c>
      <c r="R19" s="65">
        <f t="shared" si="5"/>
        <v>10.8</v>
      </c>
    </row>
    <row r="20" spans="2:18" ht="16.5" x14ac:dyDescent="0.25">
      <c r="B20" s="18" t="s">
        <v>49</v>
      </c>
      <c r="C20" s="19" t="s">
        <v>78</v>
      </c>
      <c r="D20" s="20" t="s">
        <v>79</v>
      </c>
      <c r="E20" s="60" t="s">
        <v>80</v>
      </c>
      <c r="F20" s="57">
        <v>6820</v>
      </c>
      <c r="G20" s="20">
        <v>6883</v>
      </c>
      <c r="H20" s="20">
        <v>63</v>
      </c>
      <c r="I20" s="20">
        <v>2</v>
      </c>
      <c r="J20" s="20">
        <v>0.05</v>
      </c>
      <c r="K20" s="67">
        <f t="shared" si="6"/>
        <v>63</v>
      </c>
      <c r="L20" s="16" t="s">
        <v>2</v>
      </c>
      <c r="M20" s="1"/>
      <c r="N20" s="21">
        <f t="shared" si="0"/>
        <v>0</v>
      </c>
      <c r="O20" s="17"/>
      <c r="P20" s="59" t="s">
        <v>262</v>
      </c>
      <c r="Q20" s="16" t="s">
        <v>32</v>
      </c>
      <c r="R20" s="65">
        <f t="shared" si="5"/>
        <v>6.3000000000000007</v>
      </c>
    </row>
    <row r="21" spans="2:18" ht="16.5" x14ac:dyDescent="0.25">
      <c r="B21" s="18" t="s">
        <v>50</v>
      </c>
      <c r="C21" s="19" t="s">
        <v>78</v>
      </c>
      <c r="D21" s="20" t="s">
        <v>79</v>
      </c>
      <c r="E21" s="60" t="s">
        <v>80</v>
      </c>
      <c r="F21" s="57">
        <v>7005</v>
      </c>
      <c r="G21" s="20">
        <v>7070</v>
      </c>
      <c r="H21" s="20">
        <v>65</v>
      </c>
      <c r="I21" s="20">
        <v>2</v>
      </c>
      <c r="J21" s="20">
        <v>0.05</v>
      </c>
      <c r="K21" s="67">
        <f t="shared" si="6"/>
        <v>65</v>
      </c>
      <c r="L21" s="16" t="s">
        <v>2</v>
      </c>
      <c r="M21" s="1"/>
      <c r="N21" s="21">
        <f t="shared" si="0"/>
        <v>0</v>
      </c>
      <c r="O21" s="17"/>
      <c r="P21" s="59" t="s">
        <v>262</v>
      </c>
      <c r="Q21" s="16" t="s">
        <v>32</v>
      </c>
      <c r="R21" s="65">
        <f t="shared" si="5"/>
        <v>6.5</v>
      </c>
    </row>
    <row r="22" spans="2:18" ht="16.5" x14ac:dyDescent="0.25">
      <c r="B22" s="18" t="s">
        <v>51</v>
      </c>
      <c r="C22" s="19" t="s">
        <v>78</v>
      </c>
      <c r="D22" s="20" t="s">
        <v>79</v>
      </c>
      <c r="E22" s="60" t="s">
        <v>80</v>
      </c>
      <c r="F22" s="57">
        <v>9715</v>
      </c>
      <c r="G22" s="20">
        <v>9794</v>
      </c>
      <c r="H22" s="20">
        <v>79</v>
      </c>
      <c r="I22" s="20">
        <v>2</v>
      </c>
      <c r="J22" s="20">
        <v>0.05</v>
      </c>
      <c r="K22" s="67">
        <f t="shared" si="6"/>
        <v>79</v>
      </c>
      <c r="L22" s="16" t="s">
        <v>2</v>
      </c>
      <c r="M22" s="1"/>
      <c r="N22" s="21">
        <f t="shared" si="0"/>
        <v>0</v>
      </c>
      <c r="O22" s="17"/>
      <c r="P22" s="59" t="s">
        <v>262</v>
      </c>
      <c r="Q22" s="16" t="s">
        <v>32</v>
      </c>
      <c r="R22" s="65">
        <f t="shared" si="5"/>
        <v>7.9</v>
      </c>
    </row>
    <row r="23" spans="2:18" ht="16.5" x14ac:dyDescent="0.25">
      <c r="B23" s="18" t="s">
        <v>52</v>
      </c>
      <c r="C23" s="19" t="s">
        <v>78</v>
      </c>
      <c r="D23" s="20" t="s">
        <v>79</v>
      </c>
      <c r="E23" s="60" t="s">
        <v>80</v>
      </c>
      <c r="F23" s="57">
        <v>10400</v>
      </c>
      <c r="G23" s="20">
        <v>10582</v>
      </c>
      <c r="H23" s="20">
        <v>182</v>
      </c>
      <c r="I23" s="20">
        <v>2</v>
      </c>
      <c r="J23" s="20">
        <v>0.05</v>
      </c>
      <c r="K23" s="67">
        <f t="shared" si="6"/>
        <v>182</v>
      </c>
      <c r="L23" s="16" t="s">
        <v>2</v>
      </c>
      <c r="M23" s="1"/>
      <c r="N23" s="21">
        <f t="shared" si="0"/>
        <v>0</v>
      </c>
      <c r="O23" s="17"/>
      <c r="P23" s="59" t="s">
        <v>262</v>
      </c>
      <c r="Q23" s="16" t="s">
        <v>32</v>
      </c>
      <c r="R23" s="65">
        <f t="shared" si="5"/>
        <v>18.2</v>
      </c>
    </row>
    <row r="24" spans="2:18" x14ac:dyDescent="0.25">
      <c r="B24" s="18" t="s">
        <v>53</v>
      </c>
      <c r="C24" s="19" t="s">
        <v>78</v>
      </c>
      <c r="D24" s="20" t="s">
        <v>81</v>
      </c>
      <c r="E24" s="60" t="s">
        <v>82</v>
      </c>
      <c r="F24" s="57">
        <v>10440</v>
      </c>
      <c r="G24" s="20">
        <v>10441</v>
      </c>
      <c r="H24" s="20">
        <v>2</v>
      </c>
      <c r="I24" s="20"/>
      <c r="J24" s="20"/>
      <c r="K24" s="67">
        <f>H24</f>
        <v>2</v>
      </c>
      <c r="L24" s="16" t="s">
        <v>33</v>
      </c>
      <c r="M24" s="1"/>
      <c r="N24" s="21">
        <f t="shared" si="0"/>
        <v>0</v>
      </c>
      <c r="O24" s="17"/>
      <c r="P24" s="19"/>
      <c r="Q24" s="16"/>
      <c r="R24" s="65"/>
    </row>
    <row r="25" spans="2:18" ht="16.5" x14ac:dyDescent="0.25">
      <c r="B25" s="18" t="s">
        <v>54</v>
      </c>
      <c r="C25" s="19" t="s">
        <v>78</v>
      </c>
      <c r="D25" s="20" t="s">
        <v>79</v>
      </c>
      <c r="E25" s="60" t="s">
        <v>80</v>
      </c>
      <c r="F25" s="57">
        <v>10895</v>
      </c>
      <c r="G25" s="20">
        <v>10977</v>
      </c>
      <c r="H25" s="20">
        <v>82</v>
      </c>
      <c r="I25" s="20">
        <v>2</v>
      </c>
      <c r="J25" s="20">
        <v>0.05</v>
      </c>
      <c r="K25" s="67">
        <f t="shared" ref="K25:K30" si="7">H25</f>
        <v>82</v>
      </c>
      <c r="L25" s="16" t="s">
        <v>2</v>
      </c>
      <c r="M25" s="1"/>
      <c r="N25" s="21">
        <f t="shared" si="0"/>
        <v>0</v>
      </c>
      <c r="O25" s="17"/>
      <c r="P25" s="59" t="s">
        <v>262</v>
      </c>
      <c r="Q25" s="16" t="s">
        <v>32</v>
      </c>
      <c r="R25" s="65">
        <f t="shared" ref="R25:R30" si="8">H25*I25*J25</f>
        <v>8.2000000000000011</v>
      </c>
    </row>
    <row r="26" spans="2:18" ht="16.5" x14ac:dyDescent="0.25">
      <c r="B26" s="18" t="s">
        <v>55</v>
      </c>
      <c r="C26" s="19" t="s">
        <v>78</v>
      </c>
      <c r="D26" s="20" t="s">
        <v>79</v>
      </c>
      <c r="E26" s="60" t="s">
        <v>80</v>
      </c>
      <c r="F26" s="57">
        <v>11160</v>
      </c>
      <c r="G26" s="20">
        <v>11575</v>
      </c>
      <c r="H26" s="20">
        <v>415</v>
      </c>
      <c r="I26" s="20">
        <v>2</v>
      </c>
      <c r="J26" s="20">
        <v>0.05</v>
      </c>
      <c r="K26" s="67">
        <f t="shared" si="7"/>
        <v>415</v>
      </c>
      <c r="L26" s="16" t="s">
        <v>2</v>
      </c>
      <c r="M26" s="1"/>
      <c r="N26" s="21">
        <f t="shared" si="0"/>
        <v>0</v>
      </c>
      <c r="O26" s="17"/>
      <c r="P26" s="59" t="s">
        <v>262</v>
      </c>
      <c r="Q26" s="16" t="s">
        <v>32</v>
      </c>
      <c r="R26" s="65">
        <f t="shared" si="8"/>
        <v>41.5</v>
      </c>
    </row>
    <row r="27" spans="2:18" ht="16.5" x14ac:dyDescent="0.25">
      <c r="B27" s="18" t="s">
        <v>56</v>
      </c>
      <c r="C27" s="19" t="s">
        <v>78</v>
      </c>
      <c r="D27" s="20" t="s">
        <v>79</v>
      </c>
      <c r="E27" s="60" t="s">
        <v>80</v>
      </c>
      <c r="F27" s="57">
        <v>11575</v>
      </c>
      <c r="G27" s="20">
        <v>11683</v>
      </c>
      <c r="H27" s="20">
        <v>108</v>
      </c>
      <c r="I27" s="20">
        <v>2</v>
      </c>
      <c r="J27" s="20">
        <v>0.05</v>
      </c>
      <c r="K27" s="67">
        <f t="shared" si="7"/>
        <v>108</v>
      </c>
      <c r="L27" s="16" t="s">
        <v>2</v>
      </c>
      <c r="M27" s="1"/>
      <c r="N27" s="21">
        <f t="shared" si="0"/>
        <v>0</v>
      </c>
      <c r="O27" s="17"/>
      <c r="P27" s="59" t="s">
        <v>262</v>
      </c>
      <c r="Q27" s="16" t="s">
        <v>32</v>
      </c>
      <c r="R27" s="65">
        <f t="shared" si="8"/>
        <v>10.8</v>
      </c>
    </row>
    <row r="28" spans="2:18" ht="16.5" x14ac:dyDescent="0.25">
      <c r="B28" s="18" t="s">
        <v>57</v>
      </c>
      <c r="C28" s="19" t="s">
        <v>78</v>
      </c>
      <c r="D28" s="20" t="s">
        <v>79</v>
      </c>
      <c r="E28" s="60" t="s">
        <v>80</v>
      </c>
      <c r="F28" s="57">
        <v>11790</v>
      </c>
      <c r="G28" s="20">
        <v>11846</v>
      </c>
      <c r="H28" s="20">
        <v>56</v>
      </c>
      <c r="I28" s="20">
        <v>2</v>
      </c>
      <c r="J28" s="20">
        <v>0.05</v>
      </c>
      <c r="K28" s="67">
        <f t="shared" si="7"/>
        <v>56</v>
      </c>
      <c r="L28" s="16" t="s">
        <v>2</v>
      </c>
      <c r="M28" s="1"/>
      <c r="N28" s="21">
        <f t="shared" si="0"/>
        <v>0</v>
      </c>
      <c r="O28" s="17"/>
      <c r="P28" s="59" t="s">
        <v>262</v>
      </c>
      <c r="Q28" s="16" t="s">
        <v>32</v>
      </c>
      <c r="R28" s="65">
        <f t="shared" si="8"/>
        <v>5.6000000000000005</v>
      </c>
    </row>
    <row r="29" spans="2:18" ht="16.5" x14ac:dyDescent="0.25">
      <c r="B29" s="18" t="s">
        <v>58</v>
      </c>
      <c r="C29" s="19" t="s">
        <v>78</v>
      </c>
      <c r="D29" s="20" t="s">
        <v>79</v>
      </c>
      <c r="E29" s="60" t="s">
        <v>80</v>
      </c>
      <c r="F29" s="57">
        <v>12385</v>
      </c>
      <c r="G29" s="20">
        <v>12436</v>
      </c>
      <c r="H29" s="20">
        <v>51</v>
      </c>
      <c r="I29" s="20">
        <v>2</v>
      </c>
      <c r="J29" s="20">
        <v>0.05</v>
      </c>
      <c r="K29" s="67">
        <f t="shared" si="7"/>
        <v>51</v>
      </c>
      <c r="L29" s="16" t="s">
        <v>2</v>
      </c>
      <c r="M29" s="1"/>
      <c r="N29" s="21">
        <f t="shared" si="0"/>
        <v>0</v>
      </c>
      <c r="O29" s="17"/>
      <c r="P29" s="59" t="s">
        <v>262</v>
      </c>
      <c r="Q29" s="16" t="s">
        <v>32</v>
      </c>
      <c r="R29" s="65">
        <f t="shared" si="8"/>
        <v>5.1000000000000005</v>
      </c>
    </row>
    <row r="30" spans="2:18" ht="16.5" x14ac:dyDescent="0.25">
      <c r="B30" s="18" t="s">
        <v>59</v>
      </c>
      <c r="C30" s="19" t="s">
        <v>78</v>
      </c>
      <c r="D30" s="20" t="s">
        <v>79</v>
      </c>
      <c r="E30" s="60" t="s">
        <v>80</v>
      </c>
      <c r="F30" s="57">
        <v>19670</v>
      </c>
      <c r="G30" s="20">
        <v>19886</v>
      </c>
      <c r="H30" s="20">
        <v>216</v>
      </c>
      <c r="I30" s="20">
        <v>2</v>
      </c>
      <c r="J30" s="20">
        <v>0.05</v>
      </c>
      <c r="K30" s="67">
        <f t="shared" si="7"/>
        <v>216</v>
      </c>
      <c r="L30" s="16" t="s">
        <v>2</v>
      </c>
      <c r="M30" s="1"/>
      <c r="N30" s="21">
        <f t="shared" si="0"/>
        <v>0</v>
      </c>
      <c r="O30" s="17"/>
      <c r="P30" s="59" t="s">
        <v>262</v>
      </c>
      <c r="Q30" s="16" t="s">
        <v>32</v>
      </c>
      <c r="R30" s="65">
        <f t="shared" si="8"/>
        <v>21.6</v>
      </c>
    </row>
    <row r="31" spans="2:18" x14ac:dyDescent="0.25">
      <c r="B31" s="18" t="s">
        <v>60</v>
      </c>
      <c r="C31" s="19" t="s">
        <v>78</v>
      </c>
      <c r="D31" s="20" t="s">
        <v>87</v>
      </c>
      <c r="E31" s="60" t="s">
        <v>88</v>
      </c>
      <c r="F31" s="57">
        <v>19965</v>
      </c>
      <c r="G31" s="20">
        <v>19966</v>
      </c>
      <c r="H31" s="20">
        <v>1</v>
      </c>
      <c r="I31" s="20"/>
      <c r="J31" s="20"/>
      <c r="K31" s="67">
        <f>H31</f>
        <v>1</v>
      </c>
      <c r="L31" s="16" t="s">
        <v>33</v>
      </c>
      <c r="M31" s="1"/>
      <c r="N31" s="21">
        <f t="shared" si="0"/>
        <v>0</v>
      </c>
      <c r="O31" s="17"/>
      <c r="P31" s="19"/>
      <c r="Q31" s="16"/>
      <c r="R31" s="65"/>
    </row>
    <row r="32" spans="2:18" ht="16.5" x14ac:dyDescent="0.25">
      <c r="B32" s="18" t="s">
        <v>61</v>
      </c>
      <c r="C32" s="19" t="s">
        <v>78</v>
      </c>
      <c r="D32" s="20" t="s">
        <v>79</v>
      </c>
      <c r="E32" s="60" t="s">
        <v>80</v>
      </c>
      <c r="F32" s="57">
        <v>19980</v>
      </c>
      <c r="G32" s="20">
        <v>20317</v>
      </c>
      <c r="H32" s="20">
        <v>337</v>
      </c>
      <c r="I32" s="20">
        <v>2</v>
      </c>
      <c r="J32" s="20">
        <v>0.05</v>
      </c>
      <c r="K32" s="67">
        <f t="shared" ref="K32:K35" si="9">H32</f>
        <v>337</v>
      </c>
      <c r="L32" s="16" t="s">
        <v>2</v>
      </c>
      <c r="M32" s="1"/>
      <c r="N32" s="21">
        <f t="shared" si="0"/>
        <v>0</v>
      </c>
      <c r="O32" s="17"/>
      <c r="P32" s="59" t="s">
        <v>262</v>
      </c>
      <c r="Q32" s="16" t="s">
        <v>32</v>
      </c>
      <c r="R32" s="65">
        <f t="shared" ref="R32:R35" si="10">H32*I32*J32</f>
        <v>33.700000000000003</v>
      </c>
    </row>
    <row r="33" spans="2:18" ht="16.5" x14ac:dyDescent="0.25">
      <c r="B33" s="18" t="s">
        <v>62</v>
      </c>
      <c r="C33" s="19" t="s">
        <v>78</v>
      </c>
      <c r="D33" s="20" t="s">
        <v>79</v>
      </c>
      <c r="E33" s="60" t="s">
        <v>80</v>
      </c>
      <c r="F33" s="57">
        <v>20235</v>
      </c>
      <c r="G33" s="20">
        <v>20298</v>
      </c>
      <c r="H33" s="20">
        <v>63</v>
      </c>
      <c r="I33" s="20">
        <v>2</v>
      </c>
      <c r="J33" s="20">
        <v>0.05</v>
      </c>
      <c r="K33" s="67">
        <f t="shared" si="9"/>
        <v>63</v>
      </c>
      <c r="L33" s="16" t="s">
        <v>2</v>
      </c>
      <c r="M33" s="1"/>
      <c r="N33" s="21">
        <f t="shared" si="0"/>
        <v>0</v>
      </c>
      <c r="O33" s="17"/>
      <c r="P33" s="59" t="s">
        <v>262</v>
      </c>
      <c r="Q33" s="16" t="s">
        <v>32</v>
      </c>
      <c r="R33" s="65">
        <f t="shared" si="10"/>
        <v>6.3000000000000007</v>
      </c>
    </row>
    <row r="34" spans="2:18" ht="16.5" x14ac:dyDescent="0.25">
      <c r="B34" s="18" t="s">
        <v>63</v>
      </c>
      <c r="C34" s="19" t="s">
        <v>78</v>
      </c>
      <c r="D34" s="20" t="s">
        <v>79</v>
      </c>
      <c r="E34" s="60" t="s">
        <v>80</v>
      </c>
      <c r="F34" s="57">
        <v>20630</v>
      </c>
      <c r="G34" s="20">
        <v>20733</v>
      </c>
      <c r="H34" s="20">
        <v>103</v>
      </c>
      <c r="I34" s="20">
        <v>2</v>
      </c>
      <c r="J34" s="20">
        <v>0.05</v>
      </c>
      <c r="K34" s="67">
        <f t="shared" si="9"/>
        <v>103</v>
      </c>
      <c r="L34" s="16" t="s">
        <v>2</v>
      </c>
      <c r="M34" s="1"/>
      <c r="N34" s="21">
        <f t="shared" si="0"/>
        <v>0</v>
      </c>
      <c r="O34" s="17"/>
      <c r="P34" s="59" t="s">
        <v>262</v>
      </c>
      <c r="Q34" s="16" t="s">
        <v>32</v>
      </c>
      <c r="R34" s="65">
        <f t="shared" si="10"/>
        <v>10.3</v>
      </c>
    </row>
    <row r="35" spans="2:18" ht="16.5" x14ac:dyDescent="0.25">
      <c r="B35" s="18" t="s">
        <v>64</v>
      </c>
      <c r="C35" s="19" t="s">
        <v>78</v>
      </c>
      <c r="D35" s="20" t="s">
        <v>79</v>
      </c>
      <c r="E35" s="60" t="s">
        <v>80</v>
      </c>
      <c r="F35" s="57">
        <v>20815</v>
      </c>
      <c r="G35" s="20">
        <v>20914</v>
      </c>
      <c r="H35" s="20">
        <v>99</v>
      </c>
      <c r="I35" s="20">
        <v>2</v>
      </c>
      <c r="J35" s="20">
        <v>0.05</v>
      </c>
      <c r="K35" s="67">
        <f t="shared" si="9"/>
        <v>99</v>
      </c>
      <c r="L35" s="16" t="s">
        <v>2</v>
      </c>
      <c r="M35" s="1"/>
      <c r="N35" s="21">
        <f t="shared" si="0"/>
        <v>0</v>
      </c>
      <c r="O35" s="17"/>
      <c r="P35" s="59" t="s">
        <v>262</v>
      </c>
      <c r="Q35" s="16" t="s">
        <v>32</v>
      </c>
      <c r="R35" s="65">
        <f t="shared" si="10"/>
        <v>9.9</v>
      </c>
    </row>
    <row r="36" spans="2:18" x14ac:dyDescent="0.25">
      <c r="B36" s="18" t="s">
        <v>65</v>
      </c>
      <c r="C36" s="19" t="s">
        <v>78</v>
      </c>
      <c r="D36" s="20" t="s">
        <v>87</v>
      </c>
      <c r="E36" s="60" t="s">
        <v>88</v>
      </c>
      <c r="F36" s="57">
        <v>20905</v>
      </c>
      <c r="G36" s="20">
        <v>20906</v>
      </c>
      <c r="H36" s="20">
        <v>2</v>
      </c>
      <c r="I36" s="20"/>
      <c r="J36" s="20"/>
      <c r="K36" s="67">
        <f>H36</f>
        <v>2</v>
      </c>
      <c r="L36" s="16" t="s">
        <v>33</v>
      </c>
      <c r="M36" s="1"/>
      <c r="N36" s="21">
        <f t="shared" si="0"/>
        <v>0</v>
      </c>
      <c r="O36" s="17"/>
      <c r="P36" s="19"/>
      <c r="Q36" s="16"/>
      <c r="R36" s="65"/>
    </row>
    <row r="37" spans="2:18" ht="16.5" x14ac:dyDescent="0.25">
      <c r="B37" s="18" t="s">
        <v>66</v>
      </c>
      <c r="C37" s="19" t="s">
        <v>78</v>
      </c>
      <c r="D37" s="20" t="s">
        <v>79</v>
      </c>
      <c r="E37" s="60" t="s">
        <v>80</v>
      </c>
      <c r="F37" s="57">
        <v>20905</v>
      </c>
      <c r="G37" s="20">
        <v>21305</v>
      </c>
      <c r="H37" s="20">
        <v>400</v>
      </c>
      <c r="I37" s="20">
        <v>2</v>
      </c>
      <c r="J37" s="20">
        <v>0.05</v>
      </c>
      <c r="K37" s="67">
        <f>H37</f>
        <v>400</v>
      </c>
      <c r="L37" s="16" t="s">
        <v>2</v>
      </c>
      <c r="M37" s="1"/>
      <c r="N37" s="21">
        <f t="shared" si="0"/>
        <v>0</v>
      </c>
      <c r="O37" s="17"/>
      <c r="P37" s="59" t="s">
        <v>262</v>
      </c>
      <c r="Q37" s="16" t="s">
        <v>32</v>
      </c>
      <c r="R37" s="65">
        <f>H37*I37*J37</f>
        <v>40</v>
      </c>
    </row>
    <row r="38" spans="2:18" ht="16.5" x14ac:dyDescent="0.25">
      <c r="B38" s="18" t="s">
        <v>67</v>
      </c>
      <c r="C38" s="19" t="s">
        <v>78</v>
      </c>
      <c r="D38" s="20" t="s">
        <v>89</v>
      </c>
      <c r="E38" s="60" t="s">
        <v>90</v>
      </c>
      <c r="F38" s="57">
        <v>21300</v>
      </c>
      <c r="G38" s="20">
        <v>21311</v>
      </c>
      <c r="H38" s="20">
        <v>11</v>
      </c>
      <c r="I38" s="20">
        <v>2</v>
      </c>
      <c r="J38" s="20"/>
      <c r="K38" s="67">
        <f>H38*I38</f>
        <v>22</v>
      </c>
      <c r="L38" s="16" t="s">
        <v>261</v>
      </c>
      <c r="M38" s="1"/>
      <c r="N38" s="21">
        <f t="shared" si="0"/>
        <v>0</v>
      </c>
      <c r="O38" s="17"/>
      <c r="P38" s="19"/>
      <c r="Q38" s="16"/>
      <c r="R38" s="65"/>
    </row>
    <row r="39" spans="2:18" ht="16.5" x14ac:dyDescent="0.25">
      <c r="B39" s="18" t="s">
        <v>68</v>
      </c>
      <c r="C39" s="19" t="s">
        <v>78</v>
      </c>
      <c r="D39" s="20" t="s">
        <v>79</v>
      </c>
      <c r="E39" s="60" t="s">
        <v>80</v>
      </c>
      <c r="F39" s="57">
        <v>21320</v>
      </c>
      <c r="G39" s="20">
        <v>21515</v>
      </c>
      <c r="H39" s="20">
        <v>195</v>
      </c>
      <c r="I39" s="20">
        <v>2</v>
      </c>
      <c r="J39" s="20">
        <v>0.05</v>
      </c>
      <c r="K39" s="67">
        <f>H39</f>
        <v>195</v>
      </c>
      <c r="L39" s="16" t="s">
        <v>2</v>
      </c>
      <c r="M39" s="1"/>
      <c r="N39" s="21">
        <f t="shared" si="0"/>
        <v>0</v>
      </c>
      <c r="O39" s="17"/>
      <c r="P39" s="59" t="s">
        <v>262</v>
      </c>
      <c r="Q39" s="16" t="s">
        <v>32</v>
      </c>
      <c r="R39" s="65">
        <f>H39*I39*J39</f>
        <v>19.5</v>
      </c>
    </row>
    <row r="40" spans="2:18" ht="16.5" x14ac:dyDescent="0.25">
      <c r="B40" s="18" t="s">
        <v>69</v>
      </c>
      <c r="C40" s="19" t="s">
        <v>78</v>
      </c>
      <c r="D40" s="20" t="s">
        <v>89</v>
      </c>
      <c r="E40" s="60" t="s">
        <v>90</v>
      </c>
      <c r="F40" s="57">
        <v>21330</v>
      </c>
      <c r="G40" s="20">
        <v>21341</v>
      </c>
      <c r="H40" s="20">
        <v>11</v>
      </c>
      <c r="I40" s="20">
        <v>2</v>
      </c>
      <c r="J40" s="20"/>
      <c r="K40" s="67">
        <f>H40*I40</f>
        <v>22</v>
      </c>
      <c r="L40" s="16" t="s">
        <v>261</v>
      </c>
      <c r="M40" s="1"/>
      <c r="N40" s="21">
        <f t="shared" si="0"/>
        <v>0</v>
      </c>
      <c r="O40" s="17"/>
      <c r="P40" s="19"/>
      <c r="Q40" s="16"/>
      <c r="R40" s="65"/>
    </row>
    <row r="41" spans="2:18" x14ac:dyDescent="0.25">
      <c r="B41" s="18" t="s">
        <v>70</v>
      </c>
      <c r="C41" s="19" t="s">
        <v>78</v>
      </c>
      <c r="D41" s="20" t="s">
        <v>91</v>
      </c>
      <c r="E41" s="60" t="s">
        <v>92</v>
      </c>
      <c r="F41" s="57">
        <v>21450</v>
      </c>
      <c r="G41" s="20">
        <v>21469</v>
      </c>
      <c r="H41" s="20">
        <v>19</v>
      </c>
      <c r="I41" s="20"/>
      <c r="J41" s="20"/>
      <c r="K41" s="67">
        <f>H41</f>
        <v>19</v>
      </c>
      <c r="L41" s="16" t="s">
        <v>2</v>
      </c>
      <c r="M41" s="1"/>
      <c r="N41" s="21">
        <f t="shared" si="0"/>
        <v>0</v>
      </c>
      <c r="O41" s="17"/>
      <c r="P41" s="19"/>
      <c r="Q41" s="16"/>
      <c r="R41" s="65"/>
    </row>
    <row r="42" spans="2:18" ht="16.5" x14ac:dyDescent="0.25">
      <c r="B42" s="18" t="s">
        <v>71</v>
      </c>
      <c r="C42" s="19" t="s">
        <v>78</v>
      </c>
      <c r="D42" s="20" t="s">
        <v>79</v>
      </c>
      <c r="E42" s="60" t="s">
        <v>80</v>
      </c>
      <c r="F42" s="57">
        <v>21760</v>
      </c>
      <c r="G42" s="20">
        <v>21817</v>
      </c>
      <c r="H42" s="20">
        <v>57</v>
      </c>
      <c r="I42" s="20">
        <v>2</v>
      </c>
      <c r="J42" s="20">
        <v>0.05</v>
      </c>
      <c r="K42" s="67">
        <f>H42</f>
        <v>57</v>
      </c>
      <c r="L42" s="16" t="s">
        <v>2</v>
      </c>
      <c r="M42" s="1"/>
      <c r="N42" s="21">
        <f t="shared" si="0"/>
        <v>0</v>
      </c>
      <c r="O42" s="17"/>
      <c r="P42" s="59" t="s">
        <v>262</v>
      </c>
      <c r="Q42" s="16" t="s">
        <v>32</v>
      </c>
      <c r="R42" s="65">
        <f>H42*I42*J42</f>
        <v>5.7</v>
      </c>
    </row>
    <row r="43" spans="2:18" x14ac:dyDescent="0.25">
      <c r="B43" s="18" t="s">
        <v>72</v>
      </c>
      <c r="C43" s="19" t="s">
        <v>78</v>
      </c>
      <c r="D43" s="20" t="s">
        <v>83</v>
      </c>
      <c r="E43" s="60" t="s">
        <v>84</v>
      </c>
      <c r="F43" s="57">
        <v>23280</v>
      </c>
      <c r="G43" s="20">
        <v>23405</v>
      </c>
      <c r="H43" s="20">
        <v>125</v>
      </c>
      <c r="I43" s="20"/>
      <c r="J43" s="20"/>
      <c r="K43" s="67">
        <f t="shared" ref="K43:K44" si="11">H43</f>
        <v>125</v>
      </c>
      <c r="L43" s="16" t="s">
        <v>2</v>
      </c>
      <c r="M43" s="1"/>
      <c r="N43" s="21">
        <f t="shared" si="0"/>
        <v>0</v>
      </c>
      <c r="O43" s="17"/>
      <c r="P43" s="19"/>
      <c r="Q43" s="16"/>
      <c r="R43" s="65"/>
    </row>
    <row r="44" spans="2:18" x14ac:dyDescent="0.25">
      <c r="B44" s="18" t="s">
        <v>73</v>
      </c>
      <c r="C44" s="19" t="s">
        <v>78</v>
      </c>
      <c r="D44" s="20" t="s">
        <v>83</v>
      </c>
      <c r="E44" s="60" t="s">
        <v>84</v>
      </c>
      <c r="F44" s="57">
        <v>23280</v>
      </c>
      <c r="G44" s="20">
        <v>23405</v>
      </c>
      <c r="H44" s="20">
        <v>125</v>
      </c>
      <c r="I44" s="20"/>
      <c r="J44" s="20"/>
      <c r="K44" s="67">
        <f t="shared" si="11"/>
        <v>125</v>
      </c>
      <c r="L44" s="16" t="s">
        <v>2</v>
      </c>
      <c r="M44" s="1"/>
      <c r="N44" s="21">
        <f t="shared" si="0"/>
        <v>0</v>
      </c>
      <c r="O44" s="17"/>
      <c r="P44" s="19"/>
      <c r="Q44" s="16"/>
      <c r="R44" s="65"/>
    </row>
    <row r="45" spans="2:18" ht="16.5" x14ac:dyDescent="0.25">
      <c r="B45" s="18" t="s">
        <v>74</v>
      </c>
      <c r="C45" s="19" t="s">
        <v>78</v>
      </c>
      <c r="D45" s="20" t="s">
        <v>85</v>
      </c>
      <c r="E45" s="60" t="s">
        <v>3</v>
      </c>
      <c r="F45" s="57">
        <v>23290</v>
      </c>
      <c r="G45" s="20">
        <v>23415</v>
      </c>
      <c r="H45" s="20">
        <v>125</v>
      </c>
      <c r="I45" s="20">
        <v>4</v>
      </c>
      <c r="J45" s="20">
        <v>0.4</v>
      </c>
      <c r="K45" s="67">
        <f>H45*I45*J45</f>
        <v>200</v>
      </c>
      <c r="L45" s="16" t="s">
        <v>32</v>
      </c>
      <c r="M45" s="1"/>
      <c r="N45" s="21">
        <f t="shared" si="0"/>
        <v>0</v>
      </c>
      <c r="O45" s="17"/>
      <c r="P45" s="19"/>
      <c r="Q45" s="16"/>
      <c r="R45" s="65"/>
    </row>
    <row r="46" spans="2:18" x14ac:dyDescent="0.25">
      <c r="B46" s="18" t="s">
        <v>75</v>
      </c>
      <c r="C46" s="19" t="s">
        <v>78</v>
      </c>
      <c r="D46" s="20" t="s">
        <v>93</v>
      </c>
      <c r="E46" s="60" t="s">
        <v>94</v>
      </c>
      <c r="F46" s="57">
        <v>24670</v>
      </c>
      <c r="G46" s="20">
        <v>24671</v>
      </c>
      <c r="H46" s="20">
        <v>2</v>
      </c>
      <c r="I46" s="20"/>
      <c r="J46" s="20"/>
      <c r="K46" s="67">
        <f>H46</f>
        <v>2</v>
      </c>
      <c r="L46" s="16" t="s">
        <v>33</v>
      </c>
      <c r="M46" s="1"/>
      <c r="N46" s="21">
        <f t="shared" si="0"/>
        <v>0</v>
      </c>
      <c r="O46" s="17"/>
      <c r="P46" s="19"/>
      <c r="Q46" s="16"/>
      <c r="R46" s="65"/>
    </row>
    <row r="47" spans="2:18" ht="16.5" x14ac:dyDescent="0.25">
      <c r="B47" s="18" t="s">
        <v>76</v>
      </c>
      <c r="C47" s="19" t="s">
        <v>78</v>
      </c>
      <c r="D47" s="20" t="s">
        <v>79</v>
      </c>
      <c r="E47" s="60" t="s">
        <v>80</v>
      </c>
      <c r="F47" s="57">
        <v>26175</v>
      </c>
      <c r="G47" s="20">
        <v>26219</v>
      </c>
      <c r="H47" s="20">
        <v>44</v>
      </c>
      <c r="I47" s="20">
        <v>2</v>
      </c>
      <c r="J47" s="20">
        <v>0.05</v>
      </c>
      <c r="K47" s="67">
        <f t="shared" ref="K47:K50" si="12">H47</f>
        <v>44</v>
      </c>
      <c r="L47" s="16" t="s">
        <v>2</v>
      </c>
      <c r="M47" s="1"/>
      <c r="N47" s="21">
        <f t="shared" si="0"/>
        <v>0</v>
      </c>
      <c r="O47" s="17"/>
      <c r="P47" s="59" t="s">
        <v>262</v>
      </c>
      <c r="Q47" s="16" t="s">
        <v>32</v>
      </c>
      <c r="R47" s="65">
        <f t="shared" ref="R47:R50" si="13">H47*I47*J47</f>
        <v>4.4000000000000004</v>
      </c>
    </row>
    <row r="48" spans="2:18" ht="16.5" x14ac:dyDescent="0.25">
      <c r="B48" s="18" t="s">
        <v>77</v>
      </c>
      <c r="C48" s="19" t="s">
        <v>78</v>
      </c>
      <c r="D48" s="20" t="s">
        <v>79</v>
      </c>
      <c r="E48" s="60" t="s">
        <v>80</v>
      </c>
      <c r="F48" s="57">
        <v>26175</v>
      </c>
      <c r="G48" s="20">
        <v>26218</v>
      </c>
      <c r="H48" s="20">
        <v>43</v>
      </c>
      <c r="I48" s="20">
        <v>2</v>
      </c>
      <c r="J48" s="20">
        <v>0.05</v>
      </c>
      <c r="K48" s="67">
        <f t="shared" si="12"/>
        <v>43</v>
      </c>
      <c r="L48" s="16" t="s">
        <v>2</v>
      </c>
      <c r="M48" s="1"/>
      <c r="N48" s="21">
        <f t="shared" si="0"/>
        <v>0</v>
      </c>
      <c r="O48" s="17"/>
      <c r="P48" s="59" t="s">
        <v>262</v>
      </c>
      <c r="Q48" s="16" t="s">
        <v>32</v>
      </c>
      <c r="R48" s="65">
        <f t="shared" si="13"/>
        <v>4.3</v>
      </c>
    </row>
    <row r="49" spans="2:18" ht="16.5" x14ac:dyDescent="0.25">
      <c r="B49" s="18" t="s">
        <v>95</v>
      </c>
      <c r="C49" s="19" t="s">
        <v>78</v>
      </c>
      <c r="D49" s="20" t="s">
        <v>79</v>
      </c>
      <c r="E49" s="60" t="s">
        <v>80</v>
      </c>
      <c r="F49" s="57">
        <v>27190</v>
      </c>
      <c r="G49" s="20">
        <v>27249</v>
      </c>
      <c r="H49" s="20">
        <v>59</v>
      </c>
      <c r="I49" s="20">
        <v>2</v>
      </c>
      <c r="J49" s="20">
        <v>0.05</v>
      </c>
      <c r="K49" s="67">
        <f t="shared" si="12"/>
        <v>59</v>
      </c>
      <c r="L49" s="16" t="s">
        <v>2</v>
      </c>
      <c r="M49" s="1"/>
      <c r="N49" s="21">
        <f t="shared" si="0"/>
        <v>0</v>
      </c>
      <c r="O49" s="17"/>
      <c r="P49" s="59" t="s">
        <v>262</v>
      </c>
      <c r="Q49" s="16" t="s">
        <v>32</v>
      </c>
      <c r="R49" s="65">
        <f t="shared" si="13"/>
        <v>5.9</v>
      </c>
    </row>
    <row r="50" spans="2:18" ht="16.5" x14ac:dyDescent="0.25">
      <c r="B50" s="18" t="s">
        <v>96</v>
      </c>
      <c r="C50" s="19" t="s">
        <v>78</v>
      </c>
      <c r="D50" s="20" t="s">
        <v>79</v>
      </c>
      <c r="E50" s="60" t="s">
        <v>80</v>
      </c>
      <c r="F50" s="57">
        <v>27865</v>
      </c>
      <c r="G50" s="20">
        <v>27922</v>
      </c>
      <c r="H50" s="20">
        <v>57</v>
      </c>
      <c r="I50" s="20">
        <v>2</v>
      </c>
      <c r="J50" s="20">
        <v>0.05</v>
      </c>
      <c r="K50" s="67">
        <f t="shared" si="12"/>
        <v>57</v>
      </c>
      <c r="L50" s="16" t="s">
        <v>2</v>
      </c>
      <c r="M50" s="1"/>
      <c r="N50" s="21">
        <f t="shared" si="0"/>
        <v>0</v>
      </c>
      <c r="O50" s="17"/>
      <c r="P50" s="59" t="s">
        <v>262</v>
      </c>
      <c r="Q50" s="16" t="s">
        <v>32</v>
      </c>
      <c r="R50" s="65">
        <f t="shared" si="13"/>
        <v>5.7</v>
      </c>
    </row>
    <row r="51" spans="2:18" x14ac:dyDescent="0.25">
      <c r="B51" s="18" t="s">
        <v>97</v>
      </c>
      <c r="C51" s="19" t="s">
        <v>78</v>
      </c>
      <c r="D51" s="20" t="s">
        <v>91</v>
      </c>
      <c r="E51" s="60" t="s">
        <v>92</v>
      </c>
      <c r="F51" s="57">
        <v>29600</v>
      </c>
      <c r="G51" s="20">
        <v>29611</v>
      </c>
      <c r="H51" s="20">
        <v>11</v>
      </c>
      <c r="I51" s="20"/>
      <c r="J51" s="20"/>
      <c r="K51" s="67">
        <f t="shared" ref="K51:K52" si="14">H51</f>
        <v>11</v>
      </c>
      <c r="L51" s="16" t="s">
        <v>2</v>
      </c>
      <c r="M51" s="1"/>
      <c r="N51" s="21">
        <f t="shared" si="0"/>
        <v>0</v>
      </c>
      <c r="O51" s="17"/>
      <c r="P51" s="19"/>
      <c r="Q51" s="16"/>
      <c r="R51" s="65"/>
    </row>
    <row r="52" spans="2:18" x14ac:dyDescent="0.25">
      <c r="B52" s="18" t="s">
        <v>98</v>
      </c>
      <c r="C52" s="19" t="s">
        <v>78</v>
      </c>
      <c r="D52" s="20" t="s">
        <v>91</v>
      </c>
      <c r="E52" s="60" t="s">
        <v>92</v>
      </c>
      <c r="F52" s="57">
        <v>29865</v>
      </c>
      <c r="G52" s="20">
        <v>29876</v>
      </c>
      <c r="H52" s="20">
        <v>11</v>
      </c>
      <c r="I52" s="20"/>
      <c r="J52" s="20"/>
      <c r="K52" s="67">
        <f t="shared" si="14"/>
        <v>11</v>
      </c>
      <c r="L52" s="16" t="s">
        <v>2</v>
      </c>
      <c r="M52" s="1"/>
      <c r="N52" s="21">
        <f t="shared" si="0"/>
        <v>0</v>
      </c>
      <c r="O52" s="17"/>
      <c r="P52" s="19"/>
      <c r="Q52" s="16"/>
      <c r="R52" s="65"/>
    </row>
    <row r="53" spans="2:18" ht="16.5" x14ac:dyDescent="0.25">
      <c r="B53" s="18" t="s">
        <v>99</v>
      </c>
      <c r="C53" s="19" t="s">
        <v>78</v>
      </c>
      <c r="D53" s="20" t="s">
        <v>163</v>
      </c>
      <c r="E53" s="60" t="s">
        <v>164</v>
      </c>
      <c r="F53" s="57">
        <v>32890</v>
      </c>
      <c r="G53" s="20">
        <v>32951</v>
      </c>
      <c r="H53" s="20">
        <v>61</v>
      </c>
      <c r="I53" s="20">
        <v>1</v>
      </c>
      <c r="J53" s="20">
        <v>0.15</v>
      </c>
      <c r="K53" s="67">
        <f>H53*I53</f>
        <v>61</v>
      </c>
      <c r="L53" s="16" t="s">
        <v>261</v>
      </c>
      <c r="M53" s="1"/>
      <c r="N53" s="21">
        <f t="shared" si="0"/>
        <v>0</v>
      </c>
      <c r="O53" s="17"/>
      <c r="P53" s="59" t="s">
        <v>262</v>
      </c>
      <c r="Q53" s="16" t="s">
        <v>32</v>
      </c>
      <c r="R53" s="65">
        <f t="shared" ref="R53:R55" si="15">H53*I53*J53</f>
        <v>9.15</v>
      </c>
    </row>
    <row r="54" spans="2:18" ht="16.5" x14ac:dyDescent="0.25">
      <c r="B54" s="18" t="s">
        <v>100</v>
      </c>
      <c r="C54" s="19" t="s">
        <v>78</v>
      </c>
      <c r="D54" s="20" t="s">
        <v>79</v>
      </c>
      <c r="E54" s="60" t="s">
        <v>80</v>
      </c>
      <c r="F54" s="57">
        <v>35000</v>
      </c>
      <c r="G54" s="20">
        <v>35111</v>
      </c>
      <c r="H54" s="20">
        <v>111</v>
      </c>
      <c r="I54" s="20">
        <v>2</v>
      </c>
      <c r="J54" s="20">
        <v>0.05</v>
      </c>
      <c r="K54" s="67">
        <f>H54</f>
        <v>111</v>
      </c>
      <c r="L54" s="16" t="s">
        <v>2</v>
      </c>
      <c r="M54" s="1"/>
      <c r="N54" s="21">
        <f t="shared" si="0"/>
        <v>0</v>
      </c>
      <c r="O54" s="17"/>
      <c r="P54" s="59" t="s">
        <v>262</v>
      </c>
      <c r="Q54" s="16" t="s">
        <v>32</v>
      </c>
      <c r="R54" s="65">
        <f t="shared" si="15"/>
        <v>11.100000000000001</v>
      </c>
    </row>
    <row r="55" spans="2:18" ht="16.5" x14ac:dyDescent="0.25">
      <c r="B55" s="18" t="s">
        <v>101</v>
      </c>
      <c r="C55" s="19" t="s">
        <v>78</v>
      </c>
      <c r="D55" s="20" t="s">
        <v>165</v>
      </c>
      <c r="E55" s="60" t="s">
        <v>166</v>
      </c>
      <c r="F55" s="57">
        <v>35065</v>
      </c>
      <c r="G55" s="20">
        <v>35101</v>
      </c>
      <c r="H55" s="20">
        <v>36</v>
      </c>
      <c r="I55" s="20">
        <v>1</v>
      </c>
      <c r="J55" s="20">
        <v>0.4</v>
      </c>
      <c r="K55" s="67">
        <f>H55*I55*J55</f>
        <v>14.4</v>
      </c>
      <c r="L55" s="16" t="s">
        <v>32</v>
      </c>
      <c r="M55" s="1"/>
      <c r="N55" s="21">
        <f t="shared" si="0"/>
        <v>0</v>
      </c>
      <c r="O55" s="17"/>
      <c r="P55" s="59" t="s">
        <v>262</v>
      </c>
      <c r="Q55" s="16" t="s">
        <v>32</v>
      </c>
      <c r="R55" s="65">
        <f t="shared" si="15"/>
        <v>14.4</v>
      </c>
    </row>
    <row r="56" spans="2:18" ht="16.5" x14ac:dyDescent="0.25">
      <c r="B56" s="18" t="s">
        <v>102</v>
      </c>
      <c r="C56" s="19" t="s">
        <v>78</v>
      </c>
      <c r="D56" s="20" t="s">
        <v>85</v>
      </c>
      <c r="E56" s="60" t="s">
        <v>3</v>
      </c>
      <c r="F56" s="57">
        <v>35535</v>
      </c>
      <c r="G56" s="20">
        <v>35584</v>
      </c>
      <c r="H56" s="20">
        <v>49</v>
      </c>
      <c r="I56" s="20">
        <v>5</v>
      </c>
      <c r="J56" s="20">
        <v>0.2</v>
      </c>
      <c r="K56" s="67">
        <f>H56*I56*J56</f>
        <v>49</v>
      </c>
      <c r="L56" s="16" t="s">
        <v>32</v>
      </c>
      <c r="M56" s="1"/>
      <c r="N56" s="21">
        <f t="shared" si="0"/>
        <v>0</v>
      </c>
      <c r="O56" s="17"/>
      <c r="P56" s="19"/>
      <c r="Q56" s="16"/>
      <c r="R56" s="65"/>
    </row>
    <row r="57" spans="2:18" ht="16.5" x14ac:dyDescent="0.25">
      <c r="B57" s="18" t="s">
        <v>103</v>
      </c>
      <c r="C57" s="19" t="s">
        <v>78</v>
      </c>
      <c r="D57" s="20" t="s">
        <v>163</v>
      </c>
      <c r="E57" s="60" t="s">
        <v>164</v>
      </c>
      <c r="F57" s="57">
        <v>35850</v>
      </c>
      <c r="G57" s="20">
        <v>35907</v>
      </c>
      <c r="H57" s="20">
        <v>57</v>
      </c>
      <c r="I57" s="20">
        <v>1.5</v>
      </c>
      <c r="J57" s="20">
        <v>0.15</v>
      </c>
      <c r="K57" s="67">
        <f>H57*I57</f>
        <v>85.5</v>
      </c>
      <c r="L57" s="16" t="s">
        <v>261</v>
      </c>
      <c r="M57" s="1"/>
      <c r="N57" s="21">
        <f t="shared" si="0"/>
        <v>0</v>
      </c>
      <c r="O57" s="17"/>
      <c r="P57" s="59" t="s">
        <v>262</v>
      </c>
      <c r="Q57" s="16" t="s">
        <v>32</v>
      </c>
      <c r="R57" s="65">
        <f>H57*I57*J57</f>
        <v>12.824999999999999</v>
      </c>
    </row>
    <row r="58" spans="2:18" ht="16.5" x14ac:dyDescent="0.25">
      <c r="B58" s="18" t="s">
        <v>104</v>
      </c>
      <c r="C58" s="19" t="s">
        <v>78</v>
      </c>
      <c r="D58" s="20" t="s">
        <v>89</v>
      </c>
      <c r="E58" s="60" t="s">
        <v>90</v>
      </c>
      <c r="F58" s="57">
        <v>35850</v>
      </c>
      <c r="G58" s="20">
        <v>35907</v>
      </c>
      <c r="H58" s="20">
        <v>57</v>
      </c>
      <c r="I58" s="20">
        <v>1.5</v>
      </c>
      <c r="J58" s="20"/>
      <c r="K58" s="67">
        <f>H58*I58</f>
        <v>85.5</v>
      </c>
      <c r="L58" s="16" t="s">
        <v>261</v>
      </c>
      <c r="M58" s="1"/>
      <c r="N58" s="21">
        <f t="shared" si="0"/>
        <v>0</v>
      </c>
      <c r="O58" s="17"/>
      <c r="P58" s="19"/>
      <c r="Q58" s="16"/>
      <c r="R58" s="65"/>
    </row>
    <row r="59" spans="2:18" ht="30" x14ac:dyDescent="0.25">
      <c r="B59" s="18" t="s">
        <v>105</v>
      </c>
      <c r="C59" s="19" t="s">
        <v>78</v>
      </c>
      <c r="D59" s="20" t="s">
        <v>167</v>
      </c>
      <c r="E59" s="61" t="s">
        <v>168</v>
      </c>
      <c r="F59" s="57">
        <v>35985</v>
      </c>
      <c r="G59" s="20">
        <v>35994</v>
      </c>
      <c r="H59" s="20">
        <v>9</v>
      </c>
      <c r="I59" s="20">
        <v>1.5</v>
      </c>
      <c r="J59" s="20">
        <v>0.15</v>
      </c>
      <c r="K59" s="67">
        <f>H59*I59</f>
        <v>13.5</v>
      </c>
      <c r="L59" s="16" t="s">
        <v>261</v>
      </c>
      <c r="M59" s="1"/>
      <c r="N59" s="21">
        <f t="shared" si="0"/>
        <v>0</v>
      </c>
      <c r="O59" s="17"/>
      <c r="P59" s="59" t="s">
        <v>262</v>
      </c>
      <c r="Q59" s="16" t="s">
        <v>32</v>
      </c>
      <c r="R59" s="65">
        <f t="shared" ref="R59:R60" si="16">H59*I59*J59</f>
        <v>2.0249999999999999</v>
      </c>
    </row>
    <row r="60" spans="2:18" ht="16.5" x14ac:dyDescent="0.25">
      <c r="B60" s="18" t="s">
        <v>106</v>
      </c>
      <c r="C60" s="19" t="s">
        <v>78</v>
      </c>
      <c r="D60" s="20" t="s">
        <v>79</v>
      </c>
      <c r="E60" s="60" t="s">
        <v>80</v>
      </c>
      <c r="F60" s="57">
        <v>37600</v>
      </c>
      <c r="G60" s="20">
        <v>37751</v>
      </c>
      <c r="H60" s="20">
        <v>151</v>
      </c>
      <c r="I60" s="20">
        <v>2</v>
      </c>
      <c r="J60" s="20">
        <v>0.05</v>
      </c>
      <c r="K60" s="67">
        <f>H60</f>
        <v>151</v>
      </c>
      <c r="L60" s="16" t="s">
        <v>2</v>
      </c>
      <c r="M60" s="1"/>
      <c r="N60" s="21">
        <f t="shared" si="0"/>
        <v>0</v>
      </c>
      <c r="O60" s="17"/>
      <c r="P60" s="59" t="s">
        <v>262</v>
      </c>
      <c r="Q60" s="16" t="s">
        <v>32</v>
      </c>
      <c r="R60" s="65">
        <f t="shared" si="16"/>
        <v>15.100000000000001</v>
      </c>
    </row>
    <row r="61" spans="2:18" x14ac:dyDescent="0.25">
      <c r="B61" s="18" t="s">
        <v>107</v>
      </c>
      <c r="C61" s="19" t="s">
        <v>78</v>
      </c>
      <c r="D61" s="20" t="s">
        <v>93</v>
      </c>
      <c r="E61" s="60" t="s">
        <v>94</v>
      </c>
      <c r="F61" s="57">
        <v>37715</v>
      </c>
      <c r="G61" s="20">
        <v>37716</v>
      </c>
      <c r="H61" s="20">
        <v>2</v>
      </c>
      <c r="I61" s="20"/>
      <c r="J61" s="20"/>
      <c r="K61" s="67">
        <f>H61</f>
        <v>2</v>
      </c>
      <c r="L61" s="16" t="s">
        <v>33</v>
      </c>
      <c r="M61" s="1"/>
      <c r="N61" s="21">
        <f t="shared" si="0"/>
        <v>0</v>
      </c>
      <c r="O61" s="17"/>
      <c r="P61" s="19"/>
      <c r="Q61" s="16"/>
      <c r="R61" s="65"/>
    </row>
    <row r="62" spans="2:18" ht="16.5" x14ac:dyDescent="0.25">
      <c r="B62" s="18" t="s">
        <v>108</v>
      </c>
      <c r="C62" s="19" t="s">
        <v>78</v>
      </c>
      <c r="D62" s="20" t="s">
        <v>79</v>
      </c>
      <c r="E62" s="60" t="s">
        <v>80</v>
      </c>
      <c r="F62" s="57">
        <v>38290</v>
      </c>
      <c r="G62" s="20">
        <v>38393</v>
      </c>
      <c r="H62" s="20">
        <v>103</v>
      </c>
      <c r="I62" s="20">
        <v>2</v>
      </c>
      <c r="J62" s="20">
        <v>0.05</v>
      </c>
      <c r="K62" s="67">
        <f t="shared" ref="K62:K63" si="17">H62</f>
        <v>103</v>
      </c>
      <c r="L62" s="16" t="s">
        <v>2</v>
      </c>
      <c r="M62" s="1"/>
      <c r="N62" s="21">
        <f t="shared" si="0"/>
        <v>0</v>
      </c>
      <c r="O62" s="17"/>
      <c r="P62" s="59" t="s">
        <v>262</v>
      </c>
      <c r="Q62" s="16" t="s">
        <v>32</v>
      </c>
      <c r="R62" s="65">
        <f t="shared" ref="R62:R63" si="18">H62*I62*J62</f>
        <v>10.3</v>
      </c>
    </row>
    <row r="63" spans="2:18" ht="16.5" x14ac:dyDescent="0.25">
      <c r="B63" s="18" t="s">
        <v>109</v>
      </c>
      <c r="C63" s="19" t="s">
        <v>78</v>
      </c>
      <c r="D63" s="20" t="s">
        <v>79</v>
      </c>
      <c r="E63" s="60" t="s">
        <v>80</v>
      </c>
      <c r="F63" s="57">
        <v>38810</v>
      </c>
      <c r="G63" s="20">
        <v>38917</v>
      </c>
      <c r="H63" s="20">
        <v>107</v>
      </c>
      <c r="I63" s="20">
        <v>2</v>
      </c>
      <c r="J63" s="20">
        <v>0.05</v>
      </c>
      <c r="K63" s="67">
        <f t="shared" si="17"/>
        <v>107</v>
      </c>
      <c r="L63" s="16" t="s">
        <v>2</v>
      </c>
      <c r="M63" s="1"/>
      <c r="N63" s="21">
        <f t="shared" si="0"/>
        <v>0</v>
      </c>
      <c r="O63" s="17"/>
      <c r="P63" s="59" t="s">
        <v>262</v>
      </c>
      <c r="Q63" s="16" t="s">
        <v>32</v>
      </c>
      <c r="R63" s="65">
        <f t="shared" si="18"/>
        <v>10.700000000000001</v>
      </c>
    </row>
    <row r="64" spans="2:18" x14ac:dyDescent="0.25">
      <c r="B64" s="18" t="s">
        <v>110</v>
      </c>
      <c r="C64" s="19" t="s">
        <v>78</v>
      </c>
      <c r="D64" s="20" t="s">
        <v>169</v>
      </c>
      <c r="E64" s="60" t="s">
        <v>170</v>
      </c>
      <c r="F64" s="57">
        <v>38875</v>
      </c>
      <c r="G64" s="20">
        <v>38876</v>
      </c>
      <c r="H64" s="20">
        <v>1</v>
      </c>
      <c r="I64" s="20"/>
      <c r="J64" s="20"/>
      <c r="K64" s="67">
        <f>H64</f>
        <v>1</v>
      </c>
      <c r="L64" s="16" t="s">
        <v>33</v>
      </c>
      <c r="M64" s="1"/>
      <c r="N64" s="21">
        <f t="shared" si="0"/>
        <v>0</v>
      </c>
      <c r="O64" s="17"/>
      <c r="P64" s="19"/>
      <c r="Q64" s="16"/>
      <c r="R64" s="65"/>
    </row>
    <row r="65" spans="2:18" x14ac:dyDescent="0.25">
      <c r="B65" s="18" t="s">
        <v>111</v>
      </c>
      <c r="C65" s="19" t="s">
        <v>78</v>
      </c>
      <c r="D65" s="20" t="s">
        <v>93</v>
      </c>
      <c r="E65" s="60" t="s">
        <v>94</v>
      </c>
      <c r="F65" s="57">
        <v>38985</v>
      </c>
      <c r="G65" s="20">
        <v>38986</v>
      </c>
      <c r="H65" s="20">
        <v>3</v>
      </c>
      <c r="I65" s="20"/>
      <c r="J65" s="20"/>
      <c r="K65" s="67">
        <f>H65</f>
        <v>3</v>
      </c>
      <c r="L65" s="16" t="s">
        <v>33</v>
      </c>
      <c r="M65" s="1"/>
      <c r="N65" s="21">
        <f t="shared" si="0"/>
        <v>0</v>
      </c>
      <c r="O65" s="17"/>
      <c r="P65" s="19"/>
      <c r="Q65" s="16"/>
      <c r="R65" s="65"/>
    </row>
    <row r="66" spans="2:18" ht="16.5" x14ac:dyDescent="0.25">
      <c r="B66" s="18" t="s">
        <v>112</v>
      </c>
      <c r="C66" s="19" t="s">
        <v>78</v>
      </c>
      <c r="D66" s="20" t="s">
        <v>171</v>
      </c>
      <c r="E66" s="60" t="s">
        <v>172</v>
      </c>
      <c r="F66" s="57">
        <v>41380</v>
      </c>
      <c r="G66" s="20">
        <v>41397</v>
      </c>
      <c r="H66" s="20">
        <v>17</v>
      </c>
      <c r="I66" s="20">
        <v>8</v>
      </c>
      <c r="J66" s="20">
        <v>0.05</v>
      </c>
      <c r="K66" s="67">
        <f>H66*I66</f>
        <v>136</v>
      </c>
      <c r="L66" s="16" t="s">
        <v>261</v>
      </c>
      <c r="M66" s="1"/>
      <c r="N66" s="21">
        <f t="shared" si="0"/>
        <v>0</v>
      </c>
      <c r="O66" s="17"/>
      <c r="P66" s="59" t="s">
        <v>262</v>
      </c>
      <c r="Q66" s="16" t="s">
        <v>32</v>
      </c>
      <c r="R66" s="65">
        <f>H66*I66*J66</f>
        <v>6.8000000000000007</v>
      </c>
    </row>
    <row r="67" spans="2:18" ht="16.5" x14ac:dyDescent="0.25">
      <c r="B67" s="18" t="s">
        <v>113</v>
      </c>
      <c r="C67" s="19" t="s">
        <v>78</v>
      </c>
      <c r="D67" s="20" t="s">
        <v>89</v>
      </c>
      <c r="E67" s="60" t="s">
        <v>90</v>
      </c>
      <c r="F67" s="57">
        <v>41380</v>
      </c>
      <c r="G67" s="20">
        <v>41397</v>
      </c>
      <c r="H67" s="20">
        <v>17</v>
      </c>
      <c r="I67" s="20">
        <v>4</v>
      </c>
      <c r="J67" s="20"/>
      <c r="K67" s="67">
        <f>H67*I67</f>
        <v>68</v>
      </c>
      <c r="L67" s="16" t="s">
        <v>261</v>
      </c>
      <c r="M67" s="1"/>
      <c r="N67" s="21">
        <f t="shared" si="0"/>
        <v>0</v>
      </c>
      <c r="O67" s="17"/>
      <c r="P67" s="19"/>
      <c r="Q67" s="16"/>
      <c r="R67" s="65"/>
    </row>
    <row r="68" spans="2:18" ht="16.5" x14ac:dyDescent="0.25">
      <c r="B68" s="18" t="s">
        <v>114</v>
      </c>
      <c r="C68" s="19" t="s">
        <v>78</v>
      </c>
      <c r="D68" s="20" t="s">
        <v>85</v>
      </c>
      <c r="E68" s="60" t="s">
        <v>3</v>
      </c>
      <c r="F68" s="57">
        <v>41390</v>
      </c>
      <c r="G68" s="20">
        <v>41407</v>
      </c>
      <c r="H68" s="20">
        <v>17</v>
      </c>
      <c r="I68" s="20">
        <v>4</v>
      </c>
      <c r="J68" s="20">
        <v>0.2</v>
      </c>
      <c r="K68" s="67">
        <f>H68*I68*J68</f>
        <v>13.600000000000001</v>
      </c>
      <c r="L68" s="16" t="s">
        <v>32</v>
      </c>
      <c r="M68" s="1"/>
      <c r="N68" s="21">
        <f t="shared" si="0"/>
        <v>0</v>
      </c>
      <c r="O68" s="17"/>
      <c r="P68" s="19"/>
      <c r="Q68" s="16"/>
      <c r="R68" s="65"/>
    </row>
    <row r="69" spans="2:18" ht="16.5" x14ac:dyDescent="0.25">
      <c r="B69" s="18" t="s">
        <v>115</v>
      </c>
      <c r="C69" s="19" t="s">
        <v>78</v>
      </c>
      <c r="D69" s="20" t="s">
        <v>79</v>
      </c>
      <c r="E69" s="60" t="s">
        <v>80</v>
      </c>
      <c r="F69" s="57">
        <v>42485</v>
      </c>
      <c r="G69" s="20">
        <v>42620</v>
      </c>
      <c r="H69" s="20">
        <v>135</v>
      </c>
      <c r="I69" s="20">
        <v>2</v>
      </c>
      <c r="J69" s="20">
        <v>0.05</v>
      </c>
      <c r="K69" s="67">
        <f t="shared" ref="K69:K72" si="19">H69</f>
        <v>135</v>
      </c>
      <c r="L69" s="16" t="s">
        <v>2</v>
      </c>
      <c r="M69" s="1"/>
      <c r="N69" s="21">
        <f t="shared" si="0"/>
        <v>0</v>
      </c>
      <c r="O69" s="17"/>
      <c r="P69" s="59" t="s">
        <v>262</v>
      </c>
      <c r="Q69" s="16" t="s">
        <v>32</v>
      </c>
      <c r="R69" s="65">
        <f t="shared" ref="R69:R72" si="20">H69*I69*J69</f>
        <v>13.5</v>
      </c>
    </row>
    <row r="70" spans="2:18" ht="16.5" x14ac:dyDescent="0.25">
      <c r="B70" s="18" t="s">
        <v>116</v>
      </c>
      <c r="C70" s="19" t="s">
        <v>78</v>
      </c>
      <c r="D70" s="20" t="s">
        <v>79</v>
      </c>
      <c r="E70" s="60" t="s">
        <v>80</v>
      </c>
      <c r="F70" s="57">
        <v>42570</v>
      </c>
      <c r="G70" s="20">
        <v>42699</v>
      </c>
      <c r="H70" s="20">
        <v>129</v>
      </c>
      <c r="I70" s="20">
        <v>2</v>
      </c>
      <c r="J70" s="20">
        <v>0.05</v>
      </c>
      <c r="K70" s="67">
        <f t="shared" si="19"/>
        <v>129</v>
      </c>
      <c r="L70" s="16" t="s">
        <v>2</v>
      </c>
      <c r="M70" s="1"/>
      <c r="N70" s="21">
        <f t="shared" ref="N70:N133" si="21">K70*M70</f>
        <v>0</v>
      </c>
      <c r="O70" s="17"/>
      <c r="P70" s="59" t="s">
        <v>262</v>
      </c>
      <c r="Q70" s="16" t="s">
        <v>32</v>
      </c>
      <c r="R70" s="65">
        <f t="shared" si="20"/>
        <v>12.9</v>
      </c>
    </row>
    <row r="71" spans="2:18" ht="16.5" x14ac:dyDescent="0.25">
      <c r="B71" s="18" t="s">
        <v>117</v>
      </c>
      <c r="C71" s="19" t="s">
        <v>78</v>
      </c>
      <c r="D71" s="20" t="s">
        <v>79</v>
      </c>
      <c r="E71" s="60" t="s">
        <v>80</v>
      </c>
      <c r="F71" s="57">
        <v>42625</v>
      </c>
      <c r="G71" s="20">
        <v>42709</v>
      </c>
      <c r="H71" s="20">
        <v>84</v>
      </c>
      <c r="I71" s="20">
        <v>2</v>
      </c>
      <c r="J71" s="20">
        <v>0.05</v>
      </c>
      <c r="K71" s="67">
        <f t="shared" si="19"/>
        <v>84</v>
      </c>
      <c r="L71" s="16" t="s">
        <v>2</v>
      </c>
      <c r="M71" s="1"/>
      <c r="N71" s="21">
        <f t="shared" si="21"/>
        <v>0</v>
      </c>
      <c r="O71" s="17"/>
      <c r="P71" s="59" t="s">
        <v>262</v>
      </c>
      <c r="Q71" s="16" t="s">
        <v>32</v>
      </c>
      <c r="R71" s="65">
        <f t="shared" si="20"/>
        <v>8.4</v>
      </c>
    </row>
    <row r="72" spans="2:18" ht="16.5" x14ac:dyDescent="0.25">
      <c r="B72" s="18" t="s">
        <v>118</v>
      </c>
      <c r="C72" s="19" t="s">
        <v>78</v>
      </c>
      <c r="D72" s="20" t="s">
        <v>79</v>
      </c>
      <c r="E72" s="60" t="s">
        <v>80</v>
      </c>
      <c r="F72" s="57">
        <v>42755</v>
      </c>
      <c r="G72" s="20">
        <v>42809</v>
      </c>
      <c r="H72" s="20">
        <v>54</v>
      </c>
      <c r="I72" s="20">
        <v>2</v>
      </c>
      <c r="J72" s="20">
        <v>0.05</v>
      </c>
      <c r="K72" s="67">
        <f t="shared" si="19"/>
        <v>54</v>
      </c>
      <c r="L72" s="16" t="s">
        <v>2</v>
      </c>
      <c r="M72" s="1"/>
      <c r="N72" s="21">
        <f t="shared" si="21"/>
        <v>0</v>
      </c>
      <c r="O72" s="17"/>
      <c r="P72" s="59" t="s">
        <v>262</v>
      </c>
      <c r="Q72" s="16" t="s">
        <v>32</v>
      </c>
      <c r="R72" s="65">
        <f t="shared" si="20"/>
        <v>5.4</v>
      </c>
    </row>
    <row r="73" spans="2:18" x14ac:dyDescent="0.25">
      <c r="B73" s="18" t="s">
        <v>119</v>
      </c>
      <c r="C73" s="19" t="s">
        <v>78</v>
      </c>
      <c r="D73" s="20" t="s">
        <v>169</v>
      </c>
      <c r="E73" s="60" t="s">
        <v>170</v>
      </c>
      <c r="F73" s="57">
        <v>43010</v>
      </c>
      <c r="G73" s="20">
        <v>43011</v>
      </c>
      <c r="H73" s="20">
        <v>1</v>
      </c>
      <c r="I73" s="20"/>
      <c r="J73" s="20"/>
      <c r="K73" s="67">
        <f>H73</f>
        <v>1</v>
      </c>
      <c r="L73" s="16" t="s">
        <v>33</v>
      </c>
      <c r="M73" s="1"/>
      <c r="N73" s="21">
        <f t="shared" si="21"/>
        <v>0</v>
      </c>
      <c r="O73" s="17"/>
      <c r="P73" s="19"/>
      <c r="Q73" s="16"/>
      <c r="R73" s="65"/>
    </row>
    <row r="74" spans="2:18" ht="16.5" x14ac:dyDescent="0.25">
      <c r="B74" s="18" t="s">
        <v>120</v>
      </c>
      <c r="C74" s="19" t="s">
        <v>78</v>
      </c>
      <c r="D74" s="20" t="s">
        <v>85</v>
      </c>
      <c r="E74" s="60" t="s">
        <v>3</v>
      </c>
      <c r="F74" s="57">
        <v>43010</v>
      </c>
      <c r="G74" s="20">
        <v>43014</v>
      </c>
      <c r="H74" s="20">
        <v>4</v>
      </c>
      <c r="I74" s="20">
        <v>4</v>
      </c>
      <c r="J74" s="20">
        <v>0.1</v>
      </c>
      <c r="K74" s="67">
        <f>H74*I74*J74</f>
        <v>1.6</v>
      </c>
      <c r="L74" s="16" t="s">
        <v>32</v>
      </c>
      <c r="M74" s="1"/>
      <c r="N74" s="21">
        <f t="shared" si="21"/>
        <v>0</v>
      </c>
      <c r="O74" s="17"/>
      <c r="P74" s="19"/>
      <c r="Q74" s="16"/>
      <c r="R74" s="65"/>
    </row>
    <row r="75" spans="2:18" x14ac:dyDescent="0.25">
      <c r="B75" s="18" t="s">
        <v>121</v>
      </c>
      <c r="C75" s="19" t="s">
        <v>78</v>
      </c>
      <c r="D75" s="20" t="s">
        <v>91</v>
      </c>
      <c r="E75" s="60" t="s">
        <v>92</v>
      </c>
      <c r="F75" s="57">
        <v>43070</v>
      </c>
      <c r="G75" s="20">
        <v>43085</v>
      </c>
      <c r="H75" s="20">
        <v>15</v>
      </c>
      <c r="I75" s="20"/>
      <c r="J75" s="20"/>
      <c r="K75" s="67">
        <f>H75</f>
        <v>15</v>
      </c>
      <c r="L75" s="16" t="s">
        <v>2</v>
      </c>
      <c r="M75" s="1"/>
      <c r="N75" s="21">
        <f t="shared" si="21"/>
        <v>0</v>
      </c>
      <c r="O75" s="17"/>
      <c r="P75" s="19"/>
      <c r="Q75" s="16"/>
      <c r="R75" s="65"/>
    </row>
    <row r="76" spans="2:18" ht="16.5" x14ac:dyDescent="0.25">
      <c r="B76" s="18" t="s">
        <v>122</v>
      </c>
      <c r="C76" s="19" t="s">
        <v>78</v>
      </c>
      <c r="D76" s="20" t="s">
        <v>79</v>
      </c>
      <c r="E76" s="60" t="s">
        <v>80</v>
      </c>
      <c r="F76" s="57">
        <v>43086</v>
      </c>
      <c r="G76" s="20">
        <v>43116</v>
      </c>
      <c r="H76" s="20">
        <v>30</v>
      </c>
      <c r="I76" s="20">
        <v>2</v>
      </c>
      <c r="J76" s="20">
        <v>0.05</v>
      </c>
      <c r="K76" s="67">
        <f t="shared" ref="K76:K77" si="22">H76</f>
        <v>30</v>
      </c>
      <c r="L76" s="16" t="s">
        <v>2</v>
      </c>
      <c r="M76" s="1"/>
      <c r="N76" s="21">
        <f t="shared" si="21"/>
        <v>0</v>
      </c>
      <c r="O76" s="17"/>
      <c r="P76" s="59" t="s">
        <v>262</v>
      </c>
      <c r="Q76" s="16" t="s">
        <v>32</v>
      </c>
      <c r="R76" s="65">
        <f t="shared" ref="R76:R77" si="23">H76*I76*J76</f>
        <v>3</v>
      </c>
    </row>
    <row r="77" spans="2:18" ht="16.5" x14ac:dyDescent="0.25">
      <c r="B77" s="18" t="s">
        <v>123</v>
      </c>
      <c r="C77" s="19" t="s">
        <v>78</v>
      </c>
      <c r="D77" s="20" t="s">
        <v>79</v>
      </c>
      <c r="E77" s="60" t="s">
        <v>80</v>
      </c>
      <c r="F77" s="57">
        <v>43175</v>
      </c>
      <c r="G77" s="20">
        <v>43244</v>
      </c>
      <c r="H77" s="20">
        <v>69</v>
      </c>
      <c r="I77" s="20">
        <v>2</v>
      </c>
      <c r="J77" s="20">
        <v>0.05</v>
      </c>
      <c r="K77" s="67">
        <f t="shared" si="22"/>
        <v>69</v>
      </c>
      <c r="L77" s="16" t="s">
        <v>2</v>
      </c>
      <c r="M77" s="1"/>
      <c r="N77" s="21">
        <f t="shared" si="21"/>
        <v>0</v>
      </c>
      <c r="O77" s="17"/>
      <c r="P77" s="59" t="s">
        <v>262</v>
      </c>
      <c r="Q77" s="16" t="s">
        <v>32</v>
      </c>
      <c r="R77" s="65">
        <f t="shared" si="23"/>
        <v>6.9</v>
      </c>
    </row>
    <row r="78" spans="2:18" x14ac:dyDescent="0.25">
      <c r="B78" s="18" t="s">
        <v>124</v>
      </c>
      <c r="C78" s="19" t="s">
        <v>78</v>
      </c>
      <c r="D78" s="20" t="s">
        <v>91</v>
      </c>
      <c r="E78" s="60" t="s">
        <v>92</v>
      </c>
      <c r="F78" s="57">
        <v>43205</v>
      </c>
      <c r="G78" s="20">
        <v>43222</v>
      </c>
      <c r="H78" s="20">
        <v>17</v>
      </c>
      <c r="I78" s="20"/>
      <c r="J78" s="20"/>
      <c r="K78" s="67">
        <f>H78</f>
        <v>17</v>
      </c>
      <c r="L78" s="16" t="s">
        <v>2</v>
      </c>
      <c r="M78" s="1"/>
      <c r="N78" s="21">
        <f t="shared" si="21"/>
        <v>0</v>
      </c>
      <c r="O78" s="17"/>
      <c r="P78" s="19"/>
      <c r="Q78" s="16"/>
      <c r="R78" s="65"/>
    </row>
    <row r="79" spans="2:18" ht="16.5" x14ac:dyDescent="0.25">
      <c r="B79" s="18" t="s">
        <v>125</v>
      </c>
      <c r="C79" s="19" t="s">
        <v>78</v>
      </c>
      <c r="D79" s="20" t="s">
        <v>163</v>
      </c>
      <c r="E79" s="60" t="s">
        <v>164</v>
      </c>
      <c r="F79" s="57">
        <v>43555</v>
      </c>
      <c r="G79" s="20">
        <v>43584</v>
      </c>
      <c r="H79" s="20">
        <v>29</v>
      </c>
      <c r="I79" s="20">
        <v>2.5</v>
      </c>
      <c r="J79" s="20">
        <v>0.15</v>
      </c>
      <c r="K79" s="67">
        <f>H79*I79</f>
        <v>72.5</v>
      </c>
      <c r="L79" s="16" t="s">
        <v>261</v>
      </c>
      <c r="M79" s="1"/>
      <c r="N79" s="21">
        <f t="shared" si="21"/>
        <v>0</v>
      </c>
      <c r="O79" s="17"/>
      <c r="P79" s="59" t="s">
        <v>262</v>
      </c>
      <c r="Q79" s="16" t="s">
        <v>32</v>
      </c>
      <c r="R79" s="65">
        <f>H79*I79*J79</f>
        <v>10.875</v>
      </c>
    </row>
    <row r="80" spans="2:18" ht="16.5" x14ac:dyDescent="0.25">
      <c r="B80" s="18" t="s">
        <v>126</v>
      </c>
      <c r="C80" s="19" t="s">
        <v>78</v>
      </c>
      <c r="D80" s="20" t="s">
        <v>89</v>
      </c>
      <c r="E80" s="60" t="s">
        <v>90</v>
      </c>
      <c r="F80" s="57">
        <v>43555</v>
      </c>
      <c r="G80" s="20">
        <v>43584</v>
      </c>
      <c r="H80" s="20">
        <v>29</v>
      </c>
      <c r="I80" s="20">
        <v>2.5</v>
      </c>
      <c r="J80" s="20"/>
      <c r="K80" s="67">
        <f>H80*I80</f>
        <v>72.5</v>
      </c>
      <c r="L80" s="16" t="s">
        <v>261</v>
      </c>
      <c r="M80" s="1"/>
      <c r="N80" s="21">
        <f t="shared" si="21"/>
        <v>0</v>
      </c>
      <c r="O80" s="17"/>
      <c r="P80" s="19"/>
      <c r="Q80" s="16"/>
      <c r="R80" s="65"/>
    </row>
    <row r="81" spans="2:18" ht="16.5" x14ac:dyDescent="0.25">
      <c r="B81" s="18" t="s">
        <v>127</v>
      </c>
      <c r="C81" s="19" t="s">
        <v>78</v>
      </c>
      <c r="D81" s="20" t="s">
        <v>171</v>
      </c>
      <c r="E81" s="60" t="s">
        <v>172</v>
      </c>
      <c r="F81" s="57">
        <v>43555</v>
      </c>
      <c r="G81" s="20">
        <v>43595</v>
      </c>
      <c r="H81" s="20">
        <v>40</v>
      </c>
      <c r="I81" s="20">
        <v>8</v>
      </c>
      <c r="J81" s="20">
        <v>0.05</v>
      </c>
      <c r="K81" s="67">
        <f>H81*I81</f>
        <v>320</v>
      </c>
      <c r="L81" s="16" t="s">
        <v>261</v>
      </c>
      <c r="M81" s="1"/>
      <c r="N81" s="21">
        <f t="shared" si="21"/>
        <v>0</v>
      </c>
      <c r="O81" s="17"/>
      <c r="P81" s="59" t="s">
        <v>262</v>
      </c>
      <c r="Q81" s="16" t="s">
        <v>32</v>
      </c>
      <c r="R81" s="65">
        <f>H81*I81*J81</f>
        <v>16</v>
      </c>
    </row>
    <row r="82" spans="2:18" ht="16.5" x14ac:dyDescent="0.25">
      <c r="B82" s="18" t="s">
        <v>128</v>
      </c>
      <c r="C82" s="19" t="s">
        <v>78</v>
      </c>
      <c r="D82" s="20" t="s">
        <v>89</v>
      </c>
      <c r="E82" s="60" t="s">
        <v>90</v>
      </c>
      <c r="F82" s="57">
        <v>43760</v>
      </c>
      <c r="G82" s="20">
        <v>43790</v>
      </c>
      <c r="H82" s="20">
        <v>30</v>
      </c>
      <c r="I82" s="20">
        <v>2.5</v>
      </c>
      <c r="J82" s="20"/>
      <c r="K82" s="67">
        <f>H82*I82</f>
        <v>75</v>
      </c>
      <c r="L82" s="16" t="s">
        <v>261</v>
      </c>
      <c r="M82" s="1"/>
      <c r="N82" s="21">
        <f t="shared" si="21"/>
        <v>0</v>
      </c>
      <c r="O82" s="17"/>
      <c r="P82" s="19"/>
      <c r="Q82" s="16"/>
      <c r="R82" s="65"/>
    </row>
    <row r="83" spans="2:18" ht="16.5" x14ac:dyDescent="0.25">
      <c r="B83" s="96" t="s">
        <v>129</v>
      </c>
      <c r="C83" s="19" t="s">
        <v>78</v>
      </c>
      <c r="D83" s="20" t="s">
        <v>171</v>
      </c>
      <c r="E83" s="60" t="s">
        <v>172</v>
      </c>
      <c r="F83" s="57">
        <v>43760</v>
      </c>
      <c r="G83" s="20">
        <v>43790</v>
      </c>
      <c r="H83" s="20">
        <v>30</v>
      </c>
      <c r="I83" s="20">
        <v>2.5</v>
      </c>
      <c r="J83" s="20">
        <v>0.05</v>
      </c>
      <c r="K83" s="67">
        <f>H83*I83</f>
        <v>75</v>
      </c>
      <c r="L83" s="16" t="s">
        <v>261</v>
      </c>
      <c r="M83" s="1"/>
      <c r="N83" s="21">
        <f t="shared" si="21"/>
        <v>0</v>
      </c>
      <c r="O83" s="17"/>
      <c r="P83" s="59" t="s">
        <v>262</v>
      </c>
      <c r="Q83" s="16" t="s">
        <v>32</v>
      </c>
      <c r="R83" s="65">
        <f t="shared" ref="R83:R86" si="24">H83*I83*J83</f>
        <v>3.75</v>
      </c>
    </row>
    <row r="84" spans="2:18" ht="16.5" x14ac:dyDescent="0.25">
      <c r="B84" s="18" t="s">
        <v>130</v>
      </c>
      <c r="C84" s="19" t="s">
        <v>78</v>
      </c>
      <c r="D84" s="20" t="s">
        <v>79</v>
      </c>
      <c r="E84" s="60" t="s">
        <v>80</v>
      </c>
      <c r="F84" s="57">
        <v>45390</v>
      </c>
      <c r="G84" s="20">
        <v>45431</v>
      </c>
      <c r="H84" s="20">
        <v>41</v>
      </c>
      <c r="I84" s="20">
        <v>2</v>
      </c>
      <c r="J84" s="20">
        <v>0.05</v>
      </c>
      <c r="K84" s="67">
        <f t="shared" ref="K84:K86" si="25">H84</f>
        <v>41</v>
      </c>
      <c r="L84" s="16" t="s">
        <v>2</v>
      </c>
      <c r="M84" s="1"/>
      <c r="N84" s="21">
        <f t="shared" si="21"/>
        <v>0</v>
      </c>
      <c r="O84" s="17"/>
      <c r="P84" s="59" t="s">
        <v>262</v>
      </c>
      <c r="Q84" s="16" t="s">
        <v>32</v>
      </c>
      <c r="R84" s="65">
        <f t="shared" si="24"/>
        <v>4.1000000000000005</v>
      </c>
    </row>
    <row r="85" spans="2:18" ht="16.5" x14ac:dyDescent="0.25">
      <c r="B85" s="18" t="s">
        <v>131</v>
      </c>
      <c r="C85" s="19" t="s">
        <v>78</v>
      </c>
      <c r="D85" s="20" t="s">
        <v>79</v>
      </c>
      <c r="E85" s="60" t="s">
        <v>80</v>
      </c>
      <c r="F85" s="57">
        <v>48155</v>
      </c>
      <c r="G85" s="20">
        <v>48239</v>
      </c>
      <c r="H85" s="20">
        <v>84</v>
      </c>
      <c r="I85" s="20">
        <v>2</v>
      </c>
      <c r="J85" s="20">
        <v>0.05</v>
      </c>
      <c r="K85" s="67">
        <f t="shared" si="25"/>
        <v>84</v>
      </c>
      <c r="L85" s="16" t="s">
        <v>2</v>
      </c>
      <c r="M85" s="1"/>
      <c r="N85" s="21">
        <f t="shared" si="21"/>
        <v>0</v>
      </c>
      <c r="O85" s="17"/>
      <c r="P85" s="59" t="s">
        <v>262</v>
      </c>
      <c r="Q85" s="16" t="s">
        <v>32</v>
      </c>
      <c r="R85" s="65">
        <f t="shared" si="24"/>
        <v>8.4</v>
      </c>
    </row>
    <row r="86" spans="2:18" ht="16.5" x14ac:dyDescent="0.25">
      <c r="B86" s="18" t="s">
        <v>132</v>
      </c>
      <c r="C86" s="19" t="s">
        <v>78</v>
      </c>
      <c r="D86" s="20" t="s">
        <v>79</v>
      </c>
      <c r="E86" s="60" t="s">
        <v>80</v>
      </c>
      <c r="F86" s="57">
        <v>48535</v>
      </c>
      <c r="G86" s="20">
        <v>48607</v>
      </c>
      <c r="H86" s="20">
        <v>72</v>
      </c>
      <c r="I86" s="20">
        <v>2</v>
      </c>
      <c r="J86" s="20">
        <v>0.05</v>
      </c>
      <c r="K86" s="67">
        <f t="shared" si="25"/>
        <v>72</v>
      </c>
      <c r="L86" s="16" t="s">
        <v>2</v>
      </c>
      <c r="M86" s="1"/>
      <c r="N86" s="21">
        <f t="shared" si="21"/>
        <v>0</v>
      </c>
      <c r="O86" s="17"/>
      <c r="P86" s="59" t="s">
        <v>262</v>
      </c>
      <c r="Q86" s="16" t="s">
        <v>32</v>
      </c>
      <c r="R86" s="65">
        <f t="shared" si="24"/>
        <v>7.2</v>
      </c>
    </row>
    <row r="87" spans="2:18" ht="16.5" x14ac:dyDescent="0.25">
      <c r="B87" s="18" t="s">
        <v>133</v>
      </c>
      <c r="C87" s="19" t="s">
        <v>78</v>
      </c>
      <c r="D87" s="20" t="s">
        <v>85</v>
      </c>
      <c r="E87" s="60" t="s">
        <v>3</v>
      </c>
      <c r="F87" s="57">
        <v>48565</v>
      </c>
      <c r="G87" s="20">
        <v>48590</v>
      </c>
      <c r="H87" s="20">
        <v>25</v>
      </c>
      <c r="I87" s="20">
        <v>3</v>
      </c>
      <c r="J87" s="20">
        <v>0.1</v>
      </c>
      <c r="K87" s="67">
        <f>H87*I87*J87</f>
        <v>7.5</v>
      </c>
      <c r="L87" s="16" t="s">
        <v>32</v>
      </c>
      <c r="M87" s="1"/>
      <c r="N87" s="21">
        <f t="shared" si="21"/>
        <v>0</v>
      </c>
      <c r="O87" s="17"/>
      <c r="P87" s="19"/>
      <c r="Q87" s="16"/>
      <c r="R87" s="65"/>
    </row>
    <row r="88" spans="2:18" ht="16.5" x14ac:dyDescent="0.25">
      <c r="B88" s="18" t="s">
        <v>134</v>
      </c>
      <c r="C88" s="19" t="s">
        <v>78</v>
      </c>
      <c r="D88" s="20" t="s">
        <v>79</v>
      </c>
      <c r="E88" s="60" t="s">
        <v>80</v>
      </c>
      <c r="F88" s="57">
        <v>48745</v>
      </c>
      <c r="G88" s="20">
        <v>48814</v>
      </c>
      <c r="H88" s="20">
        <v>69</v>
      </c>
      <c r="I88" s="20">
        <v>2</v>
      </c>
      <c r="J88" s="20">
        <v>0.05</v>
      </c>
      <c r="K88" s="67">
        <f t="shared" ref="K88:K92" si="26">H88</f>
        <v>69</v>
      </c>
      <c r="L88" s="16" t="s">
        <v>2</v>
      </c>
      <c r="M88" s="1"/>
      <c r="N88" s="21">
        <f t="shared" si="21"/>
        <v>0</v>
      </c>
      <c r="O88" s="17"/>
      <c r="P88" s="59" t="s">
        <v>262</v>
      </c>
      <c r="Q88" s="16" t="s">
        <v>32</v>
      </c>
      <c r="R88" s="65">
        <f t="shared" ref="R88:R92" si="27">H88*I88*J88</f>
        <v>6.9</v>
      </c>
    </row>
    <row r="89" spans="2:18" ht="16.5" x14ac:dyDescent="0.25">
      <c r="B89" s="18" t="s">
        <v>135</v>
      </c>
      <c r="C89" s="19" t="s">
        <v>78</v>
      </c>
      <c r="D89" s="20" t="s">
        <v>79</v>
      </c>
      <c r="E89" s="60" t="s">
        <v>80</v>
      </c>
      <c r="F89" s="57">
        <v>48745</v>
      </c>
      <c r="G89" s="20">
        <v>48814</v>
      </c>
      <c r="H89" s="20">
        <v>69</v>
      </c>
      <c r="I89" s="20">
        <v>2</v>
      </c>
      <c r="J89" s="20">
        <v>0.05</v>
      </c>
      <c r="K89" s="67">
        <f t="shared" si="26"/>
        <v>69</v>
      </c>
      <c r="L89" s="16" t="s">
        <v>2</v>
      </c>
      <c r="M89" s="1"/>
      <c r="N89" s="21">
        <f t="shared" si="21"/>
        <v>0</v>
      </c>
      <c r="O89" s="17"/>
      <c r="P89" s="59" t="s">
        <v>262</v>
      </c>
      <c r="Q89" s="16" t="s">
        <v>32</v>
      </c>
      <c r="R89" s="65">
        <f t="shared" si="27"/>
        <v>6.9</v>
      </c>
    </row>
    <row r="90" spans="2:18" ht="16.5" x14ac:dyDescent="0.25">
      <c r="B90" s="18" t="s">
        <v>136</v>
      </c>
      <c r="C90" s="19" t="s">
        <v>78</v>
      </c>
      <c r="D90" s="20" t="s">
        <v>79</v>
      </c>
      <c r="E90" s="60" t="s">
        <v>80</v>
      </c>
      <c r="F90" s="57">
        <v>49210</v>
      </c>
      <c r="G90" s="20">
        <v>49343</v>
      </c>
      <c r="H90" s="20">
        <v>133</v>
      </c>
      <c r="I90" s="20">
        <v>2</v>
      </c>
      <c r="J90" s="20">
        <v>0.05</v>
      </c>
      <c r="K90" s="67">
        <f t="shared" si="26"/>
        <v>133</v>
      </c>
      <c r="L90" s="16" t="s">
        <v>2</v>
      </c>
      <c r="M90" s="1"/>
      <c r="N90" s="21">
        <f t="shared" si="21"/>
        <v>0</v>
      </c>
      <c r="O90" s="17"/>
      <c r="P90" s="59" t="s">
        <v>262</v>
      </c>
      <c r="Q90" s="16" t="s">
        <v>32</v>
      </c>
      <c r="R90" s="65">
        <f t="shared" si="27"/>
        <v>13.3</v>
      </c>
    </row>
    <row r="91" spans="2:18" ht="16.5" x14ac:dyDescent="0.25">
      <c r="B91" s="18" t="s">
        <v>137</v>
      </c>
      <c r="C91" s="19" t="s">
        <v>78</v>
      </c>
      <c r="D91" s="20" t="s">
        <v>79</v>
      </c>
      <c r="E91" s="60" t="s">
        <v>80</v>
      </c>
      <c r="F91" s="57">
        <v>50875</v>
      </c>
      <c r="G91" s="20">
        <v>50944</v>
      </c>
      <c r="H91" s="20">
        <v>69</v>
      </c>
      <c r="I91" s="20">
        <v>2</v>
      </c>
      <c r="J91" s="20">
        <v>0.05</v>
      </c>
      <c r="K91" s="67">
        <f t="shared" si="26"/>
        <v>69</v>
      </c>
      <c r="L91" s="16" t="s">
        <v>2</v>
      </c>
      <c r="M91" s="1"/>
      <c r="N91" s="21">
        <f t="shared" si="21"/>
        <v>0</v>
      </c>
      <c r="O91" s="17"/>
      <c r="P91" s="59" t="s">
        <v>262</v>
      </c>
      <c r="Q91" s="16" t="s">
        <v>32</v>
      </c>
      <c r="R91" s="65">
        <f t="shared" si="27"/>
        <v>6.9</v>
      </c>
    </row>
    <row r="92" spans="2:18" ht="16.5" x14ac:dyDescent="0.25">
      <c r="B92" s="18" t="s">
        <v>138</v>
      </c>
      <c r="C92" s="19" t="s">
        <v>78</v>
      </c>
      <c r="D92" s="20" t="s">
        <v>79</v>
      </c>
      <c r="E92" s="60" t="s">
        <v>80</v>
      </c>
      <c r="F92" s="57">
        <v>50875</v>
      </c>
      <c r="G92" s="20">
        <v>50972</v>
      </c>
      <c r="H92" s="20">
        <v>97</v>
      </c>
      <c r="I92" s="20">
        <v>2</v>
      </c>
      <c r="J92" s="20">
        <v>0.05</v>
      </c>
      <c r="K92" s="67">
        <f t="shared" si="26"/>
        <v>97</v>
      </c>
      <c r="L92" s="16" t="s">
        <v>2</v>
      </c>
      <c r="M92" s="1"/>
      <c r="N92" s="21">
        <f t="shared" si="21"/>
        <v>0</v>
      </c>
      <c r="O92" s="17"/>
      <c r="P92" s="59" t="s">
        <v>262</v>
      </c>
      <c r="Q92" s="16" t="s">
        <v>32</v>
      </c>
      <c r="R92" s="65">
        <f t="shared" si="27"/>
        <v>9.7000000000000011</v>
      </c>
    </row>
    <row r="93" spans="2:18" ht="16.5" x14ac:dyDescent="0.25">
      <c r="B93" s="18" t="s">
        <v>139</v>
      </c>
      <c r="C93" s="19" t="s">
        <v>78</v>
      </c>
      <c r="D93" s="20" t="s">
        <v>85</v>
      </c>
      <c r="E93" s="60" t="s">
        <v>3</v>
      </c>
      <c r="F93" s="57">
        <v>50915</v>
      </c>
      <c r="G93" s="20">
        <v>50927</v>
      </c>
      <c r="H93" s="20">
        <v>12</v>
      </c>
      <c r="I93" s="20">
        <v>4</v>
      </c>
      <c r="J93" s="20">
        <v>0.1</v>
      </c>
      <c r="K93" s="67">
        <f t="shared" ref="K93:K94" si="28">H93*I93*J93</f>
        <v>4.8000000000000007</v>
      </c>
      <c r="L93" s="16" t="s">
        <v>32</v>
      </c>
      <c r="M93" s="1"/>
      <c r="N93" s="21">
        <f t="shared" si="21"/>
        <v>0</v>
      </c>
      <c r="O93" s="17"/>
      <c r="P93" s="19"/>
      <c r="Q93" s="16"/>
      <c r="R93" s="65"/>
    </row>
    <row r="94" spans="2:18" ht="16.5" x14ac:dyDescent="0.25">
      <c r="B94" s="18" t="s">
        <v>140</v>
      </c>
      <c r="C94" s="19" t="s">
        <v>78</v>
      </c>
      <c r="D94" s="20" t="s">
        <v>85</v>
      </c>
      <c r="E94" s="60" t="s">
        <v>3</v>
      </c>
      <c r="F94" s="57">
        <v>51370</v>
      </c>
      <c r="G94" s="20">
        <v>51382</v>
      </c>
      <c r="H94" s="20">
        <v>12</v>
      </c>
      <c r="I94" s="20">
        <v>3</v>
      </c>
      <c r="J94" s="20">
        <v>0.1</v>
      </c>
      <c r="K94" s="67">
        <f t="shared" si="28"/>
        <v>3.6</v>
      </c>
      <c r="L94" s="16" t="s">
        <v>32</v>
      </c>
      <c r="M94" s="1"/>
      <c r="N94" s="21">
        <f t="shared" si="21"/>
        <v>0</v>
      </c>
      <c r="O94" s="17"/>
      <c r="P94" s="19"/>
      <c r="Q94" s="16"/>
      <c r="R94" s="65"/>
    </row>
    <row r="95" spans="2:18" ht="16.5" x14ac:dyDescent="0.25">
      <c r="B95" s="18" t="s">
        <v>141</v>
      </c>
      <c r="C95" s="19" t="s">
        <v>78</v>
      </c>
      <c r="D95" s="20" t="s">
        <v>171</v>
      </c>
      <c r="E95" s="60" t="s">
        <v>172</v>
      </c>
      <c r="F95" s="57">
        <v>51950</v>
      </c>
      <c r="G95" s="20">
        <v>51977</v>
      </c>
      <c r="H95" s="20">
        <v>27</v>
      </c>
      <c r="I95" s="20">
        <v>8</v>
      </c>
      <c r="J95" s="20">
        <v>0.05</v>
      </c>
      <c r="K95" s="67">
        <f>H95*I95</f>
        <v>216</v>
      </c>
      <c r="L95" s="16" t="s">
        <v>261</v>
      </c>
      <c r="M95" s="1"/>
      <c r="N95" s="21">
        <f t="shared" si="21"/>
        <v>0</v>
      </c>
      <c r="O95" s="17"/>
      <c r="P95" s="59" t="s">
        <v>262</v>
      </c>
      <c r="Q95" s="16" t="s">
        <v>32</v>
      </c>
      <c r="R95" s="65">
        <f>H95*I95*J95</f>
        <v>10.8</v>
      </c>
    </row>
    <row r="96" spans="2:18" ht="16.5" x14ac:dyDescent="0.25">
      <c r="B96" s="18" t="s">
        <v>142</v>
      </c>
      <c r="C96" s="19" t="s">
        <v>78</v>
      </c>
      <c r="D96" s="20" t="s">
        <v>85</v>
      </c>
      <c r="E96" s="60" t="s">
        <v>3</v>
      </c>
      <c r="F96" s="57">
        <v>51980</v>
      </c>
      <c r="G96" s="20">
        <v>52063</v>
      </c>
      <c r="H96" s="20">
        <v>83</v>
      </c>
      <c r="I96" s="20">
        <v>4</v>
      </c>
      <c r="J96" s="20">
        <v>0.05</v>
      </c>
      <c r="K96" s="67">
        <f>H96*I96*J96</f>
        <v>16.600000000000001</v>
      </c>
      <c r="L96" s="16" t="s">
        <v>32</v>
      </c>
      <c r="M96" s="1"/>
      <c r="N96" s="21">
        <f t="shared" si="21"/>
        <v>0</v>
      </c>
      <c r="O96" s="17"/>
      <c r="P96" s="19"/>
      <c r="Q96" s="16"/>
      <c r="R96" s="65"/>
    </row>
    <row r="97" spans="2:18" ht="16.5" x14ac:dyDescent="0.25">
      <c r="B97" s="18" t="s">
        <v>143</v>
      </c>
      <c r="C97" s="19" t="s">
        <v>78</v>
      </c>
      <c r="D97" s="20" t="s">
        <v>171</v>
      </c>
      <c r="E97" s="60" t="s">
        <v>172</v>
      </c>
      <c r="F97" s="57">
        <v>52865</v>
      </c>
      <c r="G97" s="20">
        <v>52904</v>
      </c>
      <c r="H97" s="20">
        <v>39</v>
      </c>
      <c r="I97" s="20">
        <v>8</v>
      </c>
      <c r="J97" s="20">
        <v>0.05</v>
      </c>
      <c r="K97" s="67">
        <f>H97*I97</f>
        <v>312</v>
      </c>
      <c r="L97" s="16" t="s">
        <v>261</v>
      </c>
      <c r="M97" s="1"/>
      <c r="N97" s="21">
        <f t="shared" si="21"/>
        <v>0</v>
      </c>
      <c r="O97" s="17"/>
      <c r="P97" s="59" t="s">
        <v>262</v>
      </c>
      <c r="Q97" s="16" t="s">
        <v>32</v>
      </c>
      <c r="R97" s="65">
        <f>H97*I97*J97</f>
        <v>15.600000000000001</v>
      </c>
    </row>
    <row r="98" spans="2:18" ht="16.5" x14ac:dyDescent="0.25">
      <c r="B98" s="96" t="s">
        <v>144</v>
      </c>
      <c r="C98" s="19" t="s">
        <v>78</v>
      </c>
      <c r="D98" s="20" t="s">
        <v>89</v>
      </c>
      <c r="E98" s="60" t="s">
        <v>90</v>
      </c>
      <c r="F98" s="57">
        <v>52865</v>
      </c>
      <c r="G98" s="20">
        <v>52904</v>
      </c>
      <c r="H98" s="20">
        <v>39</v>
      </c>
      <c r="I98" s="20">
        <v>8</v>
      </c>
      <c r="J98" s="20"/>
      <c r="K98" s="67">
        <f>H98*I98</f>
        <v>312</v>
      </c>
      <c r="L98" s="16" t="s">
        <v>261</v>
      </c>
      <c r="M98" s="1"/>
      <c r="N98" s="21">
        <f t="shared" si="21"/>
        <v>0</v>
      </c>
      <c r="O98" s="17"/>
      <c r="P98" s="19"/>
      <c r="Q98" s="16"/>
      <c r="R98" s="65"/>
    </row>
    <row r="99" spans="2:18" ht="16.5" x14ac:dyDescent="0.25">
      <c r="B99" s="18" t="s">
        <v>145</v>
      </c>
      <c r="C99" s="19" t="s">
        <v>78</v>
      </c>
      <c r="D99" s="20" t="s">
        <v>85</v>
      </c>
      <c r="E99" s="60" t="s">
        <v>3</v>
      </c>
      <c r="F99" s="57">
        <v>53765</v>
      </c>
      <c r="G99" s="20">
        <v>53792</v>
      </c>
      <c r="H99" s="20">
        <v>27</v>
      </c>
      <c r="I99" s="20">
        <v>4</v>
      </c>
      <c r="J99" s="20">
        <v>0.3</v>
      </c>
      <c r="K99" s="67">
        <f>H99*I99*J99</f>
        <v>32.4</v>
      </c>
      <c r="L99" s="16" t="s">
        <v>32</v>
      </c>
      <c r="M99" s="1"/>
      <c r="N99" s="21">
        <f t="shared" si="21"/>
        <v>0</v>
      </c>
      <c r="O99" s="17"/>
      <c r="P99" s="19"/>
      <c r="Q99" s="16"/>
      <c r="R99" s="65"/>
    </row>
    <row r="100" spans="2:18" ht="30" x14ac:dyDescent="0.25">
      <c r="B100" s="18" t="s">
        <v>146</v>
      </c>
      <c r="C100" s="19" t="s">
        <v>78</v>
      </c>
      <c r="D100" s="20" t="s">
        <v>173</v>
      </c>
      <c r="E100" s="60" t="s">
        <v>6</v>
      </c>
      <c r="F100" s="57">
        <v>65830</v>
      </c>
      <c r="G100" s="20">
        <v>65880</v>
      </c>
      <c r="H100" s="20">
        <v>50</v>
      </c>
      <c r="I100" s="20">
        <v>8</v>
      </c>
      <c r="J100" s="20">
        <v>0.05</v>
      </c>
      <c r="K100" s="67">
        <f>H100*I100*J100</f>
        <v>20</v>
      </c>
      <c r="L100" s="16" t="s">
        <v>32</v>
      </c>
      <c r="M100" s="1"/>
      <c r="N100" s="21">
        <f t="shared" si="21"/>
        <v>0</v>
      </c>
      <c r="O100" s="17"/>
      <c r="P100" s="59" t="s">
        <v>263</v>
      </c>
      <c r="Q100" s="16" t="s">
        <v>32</v>
      </c>
      <c r="R100" s="65">
        <f t="shared" ref="R100:R102" si="29">H100*I100*J100</f>
        <v>20</v>
      </c>
    </row>
    <row r="101" spans="2:18" ht="30" x14ac:dyDescent="0.25">
      <c r="B101" s="18" t="s">
        <v>147</v>
      </c>
      <c r="C101" s="19" t="s">
        <v>78</v>
      </c>
      <c r="D101" s="20" t="s">
        <v>173</v>
      </c>
      <c r="E101" s="60" t="s">
        <v>6</v>
      </c>
      <c r="F101" s="57">
        <v>67010</v>
      </c>
      <c r="G101" s="20">
        <v>67070</v>
      </c>
      <c r="H101" s="20">
        <v>60</v>
      </c>
      <c r="I101" s="20">
        <v>8</v>
      </c>
      <c r="J101" s="20">
        <v>0.05</v>
      </c>
      <c r="K101" s="67">
        <f>H101*I101*J101</f>
        <v>24</v>
      </c>
      <c r="L101" s="16" t="s">
        <v>32</v>
      </c>
      <c r="M101" s="1"/>
      <c r="N101" s="21">
        <f t="shared" si="21"/>
        <v>0</v>
      </c>
      <c r="O101" s="17"/>
      <c r="P101" s="59" t="s">
        <v>263</v>
      </c>
      <c r="Q101" s="16" t="s">
        <v>32</v>
      </c>
      <c r="R101" s="65">
        <f t="shared" si="29"/>
        <v>24</v>
      </c>
    </row>
    <row r="102" spans="2:18" ht="30" x14ac:dyDescent="0.25">
      <c r="B102" s="18" t="s">
        <v>148</v>
      </c>
      <c r="C102" s="19" t="s">
        <v>78</v>
      </c>
      <c r="D102" s="20" t="s">
        <v>174</v>
      </c>
      <c r="E102" s="60" t="s">
        <v>1</v>
      </c>
      <c r="F102" s="57">
        <v>68745</v>
      </c>
      <c r="G102" s="20">
        <v>68760</v>
      </c>
      <c r="H102" s="20">
        <v>15</v>
      </c>
      <c r="I102" s="20">
        <v>8</v>
      </c>
      <c r="J102" s="20">
        <v>7.4999999999999997E-2</v>
      </c>
      <c r="K102" s="67">
        <f>H102*I102*J102</f>
        <v>9</v>
      </c>
      <c r="L102" s="16" t="s">
        <v>32</v>
      </c>
      <c r="M102" s="1"/>
      <c r="N102" s="21">
        <f t="shared" si="21"/>
        <v>0</v>
      </c>
      <c r="O102" s="17"/>
      <c r="P102" s="59" t="s">
        <v>263</v>
      </c>
      <c r="Q102" s="16" t="s">
        <v>32</v>
      </c>
      <c r="R102" s="65">
        <f t="shared" si="29"/>
        <v>9</v>
      </c>
    </row>
    <row r="103" spans="2:18" ht="16.5" x14ac:dyDescent="0.25">
      <c r="B103" s="18" t="s">
        <v>149</v>
      </c>
      <c r="C103" s="19" t="s">
        <v>78</v>
      </c>
      <c r="D103" s="20" t="s">
        <v>85</v>
      </c>
      <c r="E103" s="60" t="s">
        <v>3</v>
      </c>
      <c r="F103" s="57">
        <v>69650</v>
      </c>
      <c r="G103" s="20">
        <v>69676</v>
      </c>
      <c r="H103" s="20">
        <v>26</v>
      </c>
      <c r="I103" s="20">
        <v>4</v>
      </c>
      <c r="J103" s="20">
        <v>0.3</v>
      </c>
      <c r="K103" s="67">
        <f t="shared" ref="K103:K106" si="30">H103*I103*J103</f>
        <v>31.2</v>
      </c>
      <c r="L103" s="16" t="s">
        <v>32</v>
      </c>
      <c r="M103" s="1"/>
      <c r="N103" s="21">
        <f t="shared" si="21"/>
        <v>0</v>
      </c>
      <c r="O103" s="17"/>
      <c r="P103" s="19"/>
      <c r="Q103" s="16"/>
      <c r="R103" s="65"/>
    </row>
    <row r="104" spans="2:18" ht="16.5" x14ac:dyDescent="0.25">
      <c r="B104" s="18" t="s">
        <v>150</v>
      </c>
      <c r="C104" s="19" t="s">
        <v>78</v>
      </c>
      <c r="D104" s="20" t="s">
        <v>85</v>
      </c>
      <c r="E104" s="60" t="s">
        <v>3</v>
      </c>
      <c r="F104" s="57">
        <v>69725</v>
      </c>
      <c r="G104" s="20">
        <v>69962</v>
      </c>
      <c r="H104" s="20">
        <v>237</v>
      </c>
      <c r="I104" s="20">
        <v>2</v>
      </c>
      <c r="J104" s="20">
        <v>0.3</v>
      </c>
      <c r="K104" s="67">
        <f t="shared" si="30"/>
        <v>142.19999999999999</v>
      </c>
      <c r="L104" s="16" t="s">
        <v>32</v>
      </c>
      <c r="M104" s="1"/>
      <c r="N104" s="21">
        <f t="shared" si="21"/>
        <v>0</v>
      </c>
      <c r="O104" s="17"/>
      <c r="P104" s="19"/>
      <c r="Q104" s="16"/>
      <c r="R104" s="65"/>
    </row>
    <row r="105" spans="2:18" ht="30" x14ac:dyDescent="0.25">
      <c r="B105" s="18" t="s">
        <v>151</v>
      </c>
      <c r="C105" s="19" t="s">
        <v>78</v>
      </c>
      <c r="D105" s="20" t="s">
        <v>173</v>
      </c>
      <c r="E105" s="60" t="s">
        <v>6</v>
      </c>
      <c r="F105" s="57">
        <v>69930</v>
      </c>
      <c r="G105" s="20">
        <v>70022</v>
      </c>
      <c r="H105" s="20">
        <v>92</v>
      </c>
      <c r="I105" s="20">
        <v>8</v>
      </c>
      <c r="J105" s="20">
        <v>0.05</v>
      </c>
      <c r="K105" s="67">
        <f t="shared" si="30"/>
        <v>36.800000000000004</v>
      </c>
      <c r="L105" s="16" t="s">
        <v>32</v>
      </c>
      <c r="M105" s="1"/>
      <c r="N105" s="21">
        <f t="shared" si="21"/>
        <v>0</v>
      </c>
      <c r="O105" s="17"/>
      <c r="P105" s="59" t="s">
        <v>263</v>
      </c>
      <c r="Q105" s="16" t="s">
        <v>32</v>
      </c>
      <c r="R105" s="65">
        <f t="shared" ref="R105:R106" si="31">H105*I105*J105</f>
        <v>36.800000000000004</v>
      </c>
    </row>
    <row r="106" spans="2:18" ht="30" x14ac:dyDescent="0.25">
      <c r="B106" s="18" t="s">
        <v>152</v>
      </c>
      <c r="C106" s="19" t="s">
        <v>78</v>
      </c>
      <c r="D106" s="20" t="s">
        <v>173</v>
      </c>
      <c r="E106" s="60" t="s">
        <v>6</v>
      </c>
      <c r="F106" s="57">
        <v>73945</v>
      </c>
      <c r="G106" s="20">
        <v>73968</v>
      </c>
      <c r="H106" s="20">
        <v>23</v>
      </c>
      <c r="I106" s="20">
        <v>8</v>
      </c>
      <c r="J106" s="20">
        <v>0.05</v>
      </c>
      <c r="K106" s="67">
        <f t="shared" si="30"/>
        <v>9.2000000000000011</v>
      </c>
      <c r="L106" s="16" t="s">
        <v>32</v>
      </c>
      <c r="M106" s="1"/>
      <c r="N106" s="21">
        <f t="shared" si="21"/>
        <v>0</v>
      </c>
      <c r="O106" s="17"/>
      <c r="P106" s="59" t="s">
        <v>263</v>
      </c>
      <c r="Q106" s="16" t="s">
        <v>32</v>
      </c>
      <c r="R106" s="65">
        <f t="shared" si="31"/>
        <v>9.2000000000000011</v>
      </c>
    </row>
    <row r="107" spans="2:18" x14ac:dyDescent="0.25">
      <c r="B107" s="18" t="s">
        <v>153</v>
      </c>
      <c r="C107" s="19" t="s">
        <v>78</v>
      </c>
      <c r="D107" s="20" t="s">
        <v>81</v>
      </c>
      <c r="E107" s="60" t="s">
        <v>82</v>
      </c>
      <c r="F107" s="57">
        <v>74525</v>
      </c>
      <c r="G107" s="20">
        <v>74526</v>
      </c>
      <c r="H107" s="20">
        <v>1</v>
      </c>
      <c r="I107" s="20"/>
      <c r="J107" s="20"/>
      <c r="K107" s="67">
        <f>H107</f>
        <v>1</v>
      </c>
      <c r="L107" s="16" t="s">
        <v>33</v>
      </c>
      <c r="M107" s="1"/>
      <c r="N107" s="21">
        <f t="shared" si="21"/>
        <v>0</v>
      </c>
      <c r="O107" s="17"/>
      <c r="P107" s="19"/>
      <c r="Q107" s="16"/>
      <c r="R107" s="65"/>
    </row>
    <row r="108" spans="2:18" ht="16.5" x14ac:dyDescent="0.25">
      <c r="B108" s="18" t="s">
        <v>154</v>
      </c>
      <c r="C108" s="19" t="s">
        <v>78</v>
      </c>
      <c r="D108" s="20" t="s">
        <v>85</v>
      </c>
      <c r="E108" s="60" t="s">
        <v>3</v>
      </c>
      <c r="F108" s="57">
        <v>74525</v>
      </c>
      <c r="G108" s="20">
        <v>74641</v>
      </c>
      <c r="H108" s="20">
        <v>116</v>
      </c>
      <c r="I108" s="20">
        <v>2</v>
      </c>
      <c r="J108" s="20">
        <v>0.3</v>
      </c>
      <c r="K108" s="67">
        <f>H108*I108*J108</f>
        <v>69.599999999999994</v>
      </c>
      <c r="L108" s="16" t="s">
        <v>32</v>
      </c>
      <c r="M108" s="1"/>
      <c r="N108" s="21">
        <f t="shared" si="21"/>
        <v>0</v>
      </c>
      <c r="O108" s="17"/>
      <c r="P108" s="19"/>
      <c r="Q108" s="16"/>
      <c r="R108" s="65"/>
    </row>
    <row r="109" spans="2:18" x14ac:dyDescent="0.25">
      <c r="B109" s="18" t="s">
        <v>155</v>
      </c>
      <c r="C109" s="19" t="s">
        <v>78</v>
      </c>
      <c r="D109" s="20" t="s">
        <v>81</v>
      </c>
      <c r="E109" s="60" t="s">
        <v>82</v>
      </c>
      <c r="F109" s="57">
        <v>74650</v>
      </c>
      <c r="G109" s="20">
        <v>74651</v>
      </c>
      <c r="H109" s="20">
        <v>2</v>
      </c>
      <c r="I109" s="20"/>
      <c r="J109" s="20"/>
      <c r="K109" s="67">
        <f>H109</f>
        <v>2</v>
      </c>
      <c r="L109" s="16" t="s">
        <v>33</v>
      </c>
      <c r="M109" s="1"/>
      <c r="N109" s="21">
        <f t="shared" si="21"/>
        <v>0</v>
      </c>
      <c r="O109" s="17"/>
      <c r="P109" s="19"/>
      <c r="Q109" s="16"/>
      <c r="R109" s="65"/>
    </row>
    <row r="110" spans="2:18" ht="30" x14ac:dyDescent="0.25">
      <c r="B110" s="18" t="s">
        <v>156</v>
      </c>
      <c r="C110" s="19" t="s">
        <v>78</v>
      </c>
      <c r="D110" s="20" t="s">
        <v>173</v>
      </c>
      <c r="E110" s="60" t="s">
        <v>6</v>
      </c>
      <c r="F110" s="57">
        <v>77445</v>
      </c>
      <c r="G110" s="20">
        <v>77568</v>
      </c>
      <c r="H110" s="20">
        <v>123</v>
      </c>
      <c r="I110" s="20">
        <v>8</v>
      </c>
      <c r="J110" s="20">
        <v>0.05</v>
      </c>
      <c r="K110" s="67">
        <f t="shared" ref="K110:K121" si="32">H110*I110*J110</f>
        <v>49.2</v>
      </c>
      <c r="L110" s="16" t="s">
        <v>32</v>
      </c>
      <c r="M110" s="1"/>
      <c r="N110" s="21">
        <f t="shared" si="21"/>
        <v>0</v>
      </c>
      <c r="O110" s="17"/>
      <c r="P110" s="59" t="s">
        <v>263</v>
      </c>
      <c r="Q110" s="16" t="s">
        <v>32</v>
      </c>
      <c r="R110" s="65">
        <f t="shared" ref="R110:R121" si="33">H110*I110*J110</f>
        <v>49.2</v>
      </c>
    </row>
    <row r="111" spans="2:18" ht="30" x14ac:dyDescent="0.25">
      <c r="B111" s="18" t="s">
        <v>157</v>
      </c>
      <c r="C111" s="19" t="s">
        <v>78</v>
      </c>
      <c r="D111" s="20" t="s">
        <v>173</v>
      </c>
      <c r="E111" s="60" t="s">
        <v>6</v>
      </c>
      <c r="F111" s="57">
        <v>78755</v>
      </c>
      <c r="G111" s="20">
        <v>78870</v>
      </c>
      <c r="H111" s="20">
        <v>115</v>
      </c>
      <c r="I111" s="20">
        <v>8</v>
      </c>
      <c r="J111" s="20">
        <v>0.05</v>
      </c>
      <c r="K111" s="67">
        <f t="shared" si="32"/>
        <v>46</v>
      </c>
      <c r="L111" s="16" t="s">
        <v>32</v>
      </c>
      <c r="M111" s="1"/>
      <c r="N111" s="21">
        <f t="shared" si="21"/>
        <v>0</v>
      </c>
      <c r="O111" s="17"/>
      <c r="P111" s="59" t="s">
        <v>263</v>
      </c>
      <c r="Q111" s="16" t="s">
        <v>32</v>
      </c>
      <c r="R111" s="65">
        <f t="shared" si="33"/>
        <v>46</v>
      </c>
    </row>
    <row r="112" spans="2:18" ht="30" x14ac:dyDescent="0.25">
      <c r="B112" s="18" t="s">
        <v>158</v>
      </c>
      <c r="C112" s="19" t="s">
        <v>78</v>
      </c>
      <c r="D112" s="20" t="s">
        <v>173</v>
      </c>
      <c r="E112" s="60" t="s">
        <v>6</v>
      </c>
      <c r="F112" s="57">
        <v>81600</v>
      </c>
      <c r="G112" s="20">
        <v>81751</v>
      </c>
      <c r="H112" s="20">
        <v>151</v>
      </c>
      <c r="I112" s="20">
        <v>8</v>
      </c>
      <c r="J112" s="20">
        <v>0.05</v>
      </c>
      <c r="K112" s="67">
        <f t="shared" si="32"/>
        <v>60.400000000000006</v>
      </c>
      <c r="L112" s="16" t="s">
        <v>32</v>
      </c>
      <c r="M112" s="1"/>
      <c r="N112" s="21">
        <f t="shared" si="21"/>
        <v>0</v>
      </c>
      <c r="O112" s="17"/>
      <c r="P112" s="59" t="s">
        <v>263</v>
      </c>
      <c r="Q112" s="16" t="s">
        <v>32</v>
      </c>
      <c r="R112" s="65">
        <f t="shared" si="33"/>
        <v>60.400000000000006</v>
      </c>
    </row>
    <row r="113" spans="2:18" ht="30" x14ac:dyDescent="0.25">
      <c r="B113" s="18" t="s">
        <v>159</v>
      </c>
      <c r="C113" s="19" t="s">
        <v>78</v>
      </c>
      <c r="D113" s="20" t="s">
        <v>173</v>
      </c>
      <c r="E113" s="60" t="s">
        <v>6</v>
      </c>
      <c r="F113" s="57">
        <v>81975</v>
      </c>
      <c r="G113" s="20">
        <v>82040</v>
      </c>
      <c r="H113" s="20">
        <v>65</v>
      </c>
      <c r="I113" s="20">
        <v>8</v>
      </c>
      <c r="J113" s="20">
        <v>0.05</v>
      </c>
      <c r="K113" s="67">
        <f t="shared" si="32"/>
        <v>26</v>
      </c>
      <c r="L113" s="16" t="s">
        <v>32</v>
      </c>
      <c r="M113" s="1"/>
      <c r="N113" s="21">
        <f t="shared" si="21"/>
        <v>0</v>
      </c>
      <c r="O113" s="17"/>
      <c r="P113" s="59" t="s">
        <v>263</v>
      </c>
      <c r="Q113" s="16" t="s">
        <v>32</v>
      </c>
      <c r="R113" s="65">
        <f t="shared" si="33"/>
        <v>26</v>
      </c>
    </row>
    <row r="114" spans="2:18" ht="30" x14ac:dyDescent="0.25">
      <c r="B114" s="18" t="s">
        <v>160</v>
      </c>
      <c r="C114" s="19" t="s">
        <v>78</v>
      </c>
      <c r="D114" s="20" t="s">
        <v>173</v>
      </c>
      <c r="E114" s="60" t="s">
        <v>6</v>
      </c>
      <c r="F114" s="57">
        <v>82990</v>
      </c>
      <c r="G114" s="20">
        <v>83160</v>
      </c>
      <c r="H114" s="20">
        <v>170</v>
      </c>
      <c r="I114" s="20">
        <v>8</v>
      </c>
      <c r="J114" s="20">
        <v>0.05</v>
      </c>
      <c r="K114" s="67">
        <f t="shared" si="32"/>
        <v>68</v>
      </c>
      <c r="L114" s="16" t="s">
        <v>32</v>
      </c>
      <c r="M114" s="1"/>
      <c r="N114" s="21">
        <f t="shared" si="21"/>
        <v>0</v>
      </c>
      <c r="O114" s="17"/>
      <c r="P114" s="59" t="s">
        <v>263</v>
      </c>
      <c r="Q114" s="16" t="s">
        <v>32</v>
      </c>
      <c r="R114" s="65">
        <f t="shared" si="33"/>
        <v>68</v>
      </c>
    </row>
    <row r="115" spans="2:18" ht="30" x14ac:dyDescent="0.25">
      <c r="B115" s="18" t="s">
        <v>161</v>
      </c>
      <c r="C115" s="19" t="s">
        <v>78</v>
      </c>
      <c r="D115" s="20" t="s">
        <v>173</v>
      </c>
      <c r="E115" s="60" t="s">
        <v>6</v>
      </c>
      <c r="F115" s="57">
        <v>85725</v>
      </c>
      <c r="G115" s="20">
        <v>85844</v>
      </c>
      <c r="H115" s="20">
        <v>119</v>
      </c>
      <c r="I115" s="20">
        <v>8</v>
      </c>
      <c r="J115" s="20">
        <v>0.05</v>
      </c>
      <c r="K115" s="67">
        <f t="shared" si="32"/>
        <v>47.6</v>
      </c>
      <c r="L115" s="16" t="s">
        <v>32</v>
      </c>
      <c r="M115" s="1"/>
      <c r="N115" s="21">
        <f t="shared" si="21"/>
        <v>0</v>
      </c>
      <c r="O115" s="17"/>
      <c r="P115" s="59" t="s">
        <v>263</v>
      </c>
      <c r="Q115" s="16" t="s">
        <v>32</v>
      </c>
      <c r="R115" s="65">
        <f t="shared" si="33"/>
        <v>47.6</v>
      </c>
    </row>
    <row r="116" spans="2:18" ht="30" x14ac:dyDescent="0.25">
      <c r="B116" s="18" t="s">
        <v>162</v>
      </c>
      <c r="C116" s="19" t="s">
        <v>78</v>
      </c>
      <c r="D116" s="20" t="s">
        <v>173</v>
      </c>
      <c r="E116" s="60" t="s">
        <v>6</v>
      </c>
      <c r="F116" s="57">
        <v>85925</v>
      </c>
      <c r="G116" s="20">
        <v>85980</v>
      </c>
      <c r="H116" s="20">
        <v>55</v>
      </c>
      <c r="I116" s="20">
        <v>8</v>
      </c>
      <c r="J116" s="20">
        <v>0.05</v>
      </c>
      <c r="K116" s="67">
        <f t="shared" si="32"/>
        <v>22</v>
      </c>
      <c r="L116" s="16" t="s">
        <v>32</v>
      </c>
      <c r="M116" s="1"/>
      <c r="N116" s="21">
        <f t="shared" si="21"/>
        <v>0</v>
      </c>
      <c r="O116" s="17"/>
      <c r="P116" s="59" t="s">
        <v>263</v>
      </c>
      <c r="Q116" s="16" t="s">
        <v>32</v>
      </c>
      <c r="R116" s="65">
        <f t="shared" si="33"/>
        <v>22</v>
      </c>
    </row>
    <row r="117" spans="2:18" ht="30" x14ac:dyDescent="0.25">
      <c r="B117" s="18" t="s">
        <v>175</v>
      </c>
      <c r="C117" s="19" t="s">
        <v>78</v>
      </c>
      <c r="D117" s="20" t="s">
        <v>173</v>
      </c>
      <c r="E117" s="60" t="s">
        <v>6</v>
      </c>
      <c r="F117" s="57">
        <v>94514</v>
      </c>
      <c r="G117" s="20">
        <v>94616</v>
      </c>
      <c r="H117" s="20">
        <v>102</v>
      </c>
      <c r="I117" s="20">
        <v>8</v>
      </c>
      <c r="J117" s="20">
        <v>0.05</v>
      </c>
      <c r="K117" s="67">
        <f t="shared" si="32"/>
        <v>40.800000000000004</v>
      </c>
      <c r="L117" s="16" t="s">
        <v>32</v>
      </c>
      <c r="M117" s="1"/>
      <c r="N117" s="21">
        <f t="shared" si="21"/>
        <v>0</v>
      </c>
      <c r="O117" s="17"/>
      <c r="P117" s="59" t="s">
        <v>263</v>
      </c>
      <c r="Q117" s="16" t="s">
        <v>32</v>
      </c>
      <c r="R117" s="65">
        <f t="shared" si="33"/>
        <v>40.800000000000004</v>
      </c>
    </row>
    <row r="118" spans="2:18" ht="30" x14ac:dyDescent="0.25">
      <c r="B118" s="18" t="s">
        <v>176</v>
      </c>
      <c r="C118" s="19" t="s">
        <v>78</v>
      </c>
      <c r="D118" s="20" t="s">
        <v>173</v>
      </c>
      <c r="E118" s="60" t="s">
        <v>6</v>
      </c>
      <c r="F118" s="57">
        <v>94725</v>
      </c>
      <c r="G118" s="20">
        <v>94770</v>
      </c>
      <c r="H118" s="20">
        <v>45</v>
      </c>
      <c r="I118" s="20">
        <v>8</v>
      </c>
      <c r="J118" s="20">
        <v>0.05</v>
      </c>
      <c r="K118" s="67">
        <f t="shared" si="32"/>
        <v>18</v>
      </c>
      <c r="L118" s="16" t="s">
        <v>32</v>
      </c>
      <c r="M118" s="1"/>
      <c r="N118" s="21">
        <f t="shared" si="21"/>
        <v>0</v>
      </c>
      <c r="O118" s="17"/>
      <c r="P118" s="59" t="s">
        <v>263</v>
      </c>
      <c r="Q118" s="16" t="s">
        <v>32</v>
      </c>
      <c r="R118" s="65">
        <f t="shared" si="33"/>
        <v>18</v>
      </c>
    </row>
    <row r="119" spans="2:18" ht="30" x14ac:dyDescent="0.25">
      <c r="B119" s="18" t="s">
        <v>177</v>
      </c>
      <c r="C119" s="19" t="s">
        <v>78</v>
      </c>
      <c r="D119" s="20" t="s">
        <v>173</v>
      </c>
      <c r="E119" s="60" t="s">
        <v>6</v>
      </c>
      <c r="F119" s="57">
        <v>94940</v>
      </c>
      <c r="G119" s="20">
        <v>95495</v>
      </c>
      <c r="H119" s="20">
        <v>555</v>
      </c>
      <c r="I119" s="20">
        <v>8</v>
      </c>
      <c r="J119" s="20">
        <v>0.05</v>
      </c>
      <c r="K119" s="67">
        <f t="shared" si="32"/>
        <v>222</v>
      </c>
      <c r="L119" s="16" t="s">
        <v>32</v>
      </c>
      <c r="M119" s="1"/>
      <c r="N119" s="21">
        <f t="shared" si="21"/>
        <v>0</v>
      </c>
      <c r="O119" s="17"/>
      <c r="P119" s="59" t="s">
        <v>263</v>
      </c>
      <c r="Q119" s="16" t="s">
        <v>32</v>
      </c>
      <c r="R119" s="65">
        <f t="shared" si="33"/>
        <v>222</v>
      </c>
    </row>
    <row r="120" spans="2:18" ht="30" x14ac:dyDescent="0.25">
      <c r="B120" s="18" t="s">
        <v>178</v>
      </c>
      <c r="C120" s="19" t="s">
        <v>78</v>
      </c>
      <c r="D120" s="20" t="s">
        <v>173</v>
      </c>
      <c r="E120" s="60" t="s">
        <v>6</v>
      </c>
      <c r="F120" s="57">
        <v>95565</v>
      </c>
      <c r="G120" s="20">
        <v>95625</v>
      </c>
      <c r="H120" s="20">
        <v>60</v>
      </c>
      <c r="I120" s="20">
        <v>8</v>
      </c>
      <c r="J120" s="20">
        <v>0.05</v>
      </c>
      <c r="K120" s="67">
        <f t="shared" si="32"/>
        <v>24</v>
      </c>
      <c r="L120" s="16" t="s">
        <v>32</v>
      </c>
      <c r="M120" s="1"/>
      <c r="N120" s="21">
        <f t="shared" si="21"/>
        <v>0</v>
      </c>
      <c r="O120" s="17"/>
      <c r="P120" s="59" t="s">
        <v>263</v>
      </c>
      <c r="Q120" s="16" t="s">
        <v>32</v>
      </c>
      <c r="R120" s="65">
        <f t="shared" si="33"/>
        <v>24</v>
      </c>
    </row>
    <row r="121" spans="2:18" ht="30" x14ac:dyDescent="0.25">
      <c r="B121" s="18" t="s">
        <v>179</v>
      </c>
      <c r="C121" s="19" t="s">
        <v>78</v>
      </c>
      <c r="D121" s="20" t="s">
        <v>173</v>
      </c>
      <c r="E121" s="60" t="s">
        <v>6</v>
      </c>
      <c r="F121" s="57">
        <v>95755</v>
      </c>
      <c r="G121" s="20">
        <v>95793</v>
      </c>
      <c r="H121" s="20">
        <v>38</v>
      </c>
      <c r="I121" s="20">
        <v>8</v>
      </c>
      <c r="J121" s="20">
        <v>0.05</v>
      </c>
      <c r="K121" s="67">
        <f t="shared" si="32"/>
        <v>15.200000000000001</v>
      </c>
      <c r="L121" s="16" t="s">
        <v>32</v>
      </c>
      <c r="M121" s="1"/>
      <c r="N121" s="21">
        <f t="shared" si="21"/>
        <v>0</v>
      </c>
      <c r="O121" s="17"/>
      <c r="P121" s="59" t="s">
        <v>263</v>
      </c>
      <c r="Q121" s="16" t="s">
        <v>32</v>
      </c>
      <c r="R121" s="65">
        <f t="shared" si="33"/>
        <v>15.200000000000001</v>
      </c>
    </row>
    <row r="122" spans="2:18" x14ac:dyDescent="0.25">
      <c r="B122" s="18" t="s">
        <v>180</v>
      </c>
      <c r="C122" s="19" t="s">
        <v>78</v>
      </c>
      <c r="D122" s="20" t="s">
        <v>81</v>
      </c>
      <c r="E122" s="60" t="s">
        <v>82</v>
      </c>
      <c r="F122" s="57">
        <v>97245</v>
      </c>
      <c r="G122" s="20">
        <v>97246</v>
      </c>
      <c r="H122" s="20">
        <v>4</v>
      </c>
      <c r="I122" s="20"/>
      <c r="J122" s="20"/>
      <c r="K122" s="67">
        <f>H122</f>
        <v>4</v>
      </c>
      <c r="L122" s="16" t="s">
        <v>33</v>
      </c>
      <c r="M122" s="1"/>
      <c r="N122" s="21">
        <f t="shared" si="21"/>
        <v>0</v>
      </c>
      <c r="O122" s="17"/>
      <c r="P122" s="19"/>
      <c r="Q122" s="16"/>
      <c r="R122" s="65"/>
    </row>
    <row r="123" spans="2:18" ht="30" x14ac:dyDescent="0.25">
      <c r="B123" s="18" t="s">
        <v>181</v>
      </c>
      <c r="C123" s="19" t="s">
        <v>78</v>
      </c>
      <c r="D123" s="20" t="s">
        <v>165</v>
      </c>
      <c r="E123" s="60" t="s">
        <v>166</v>
      </c>
      <c r="F123" s="57">
        <v>97250</v>
      </c>
      <c r="G123" s="20">
        <v>97276</v>
      </c>
      <c r="H123" s="20">
        <v>26</v>
      </c>
      <c r="I123" s="20">
        <v>3</v>
      </c>
      <c r="J123" s="20">
        <v>0.3</v>
      </c>
      <c r="K123" s="67">
        <f>H123*I123*J123</f>
        <v>23.4</v>
      </c>
      <c r="L123" s="16" t="s">
        <v>32</v>
      </c>
      <c r="M123" s="1"/>
      <c r="N123" s="21">
        <f t="shared" si="21"/>
        <v>0</v>
      </c>
      <c r="O123" s="17"/>
      <c r="P123" s="59" t="s">
        <v>263</v>
      </c>
      <c r="Q123" s="16" t="s">
        <v>32</v>
      </c>
      <c r="R123" s="65">
        <f t="shared" ref="R123:R125" si="34">H123*I123*J123</f>
        <v>23.4</v>
      </c>
    </row>
    <row r="124" spans="2:18" ht="30" x14ac:dyDescent="0.25">
      <c r="B124" s="18" t="s">
        <v>182</v>
      </c>
      <c r="C124" s="19" t="s">
        <v>78</v>
      </c>
      <c r="D124" s="20" t="s">
        <v>173</v>
      </c>
      <c r="E124" s="60" t="s">
        <v>6</v>
      </c>
      <c r="F124" s="57">
        <v>97260</v>
      </c>
      <c r="G124" s="20">
        <v>97300</v>
      </c>
      <c r="H124" s="20">
        <v>40</v>
      </c>
      <c r="I124" s="20">
        <v>8</v>
      </c>
      <c r="J124" s="20">
        <v>0.05</v>
      </c>
      <c r="K124" s="67">
        <f t="shared" ref="K124:K125" si="35">H124*I124*J124</f>
        <v>16</v>
      </c>
      <c r="L124" s="16" t="s">
        <v>32</v>
      </c>
      <c r="M124" s="1"/>
      <c r="N124" s="21">
        <f t="shared" si="21"/>
        <v>0</v>
      </c>
      <c r="O124" s="17"/>
      <c r="P124" s="59" t="s">
        <v>263</v>
      </c>
      <c r="Q124" s="16" t="s">
        <v>32</v>
      </c>
      <c r="R124" s="65">
        <f t="shared" si="34"/>
        <v>16</v>
      </c>
    </row>
    <row r="125" spans="2:18" ht="30" x14ac:dyDescent="0.25">
      <c r="B125" s="18" t="s">
        <v>183</v>
      </c>
      <c r="C125" s="19" t="s">
        <v>78</v>
      </c>
      <c r="D125" s="20" t="s">
        <v>173</v>
      </c>
      <c r="E125" s="60" t="s">
        <v>6</v>
      </c>
      <c r="F125" s="57">
        <v>97400</v>
      </c>
      <c r="G125" s="20">
        <v>97565</v>
      </c>
      <c r="H125" s="20">
        <v>165</v>
      </c>
      <c r="I125" s="20">
        <v>8</v>
      </c>
      <c r="J125" s="20">
        <v>0.05</v>
      </c>
      <c r="K125" s="67">
        <f t="shared" si="35"/>
        <v>66</v>
      </c>
      <c r="L125" s="16" t="s">
        <v>32</v>
      </c>
      <c r="M125" s="1"/>
      <c r="N125" s="21">
        <f t="shared" si="21"/>
        <v>0</v>
      </c>
      <c r="O125" s="17"/>
      <c r="P125" s="59" t="s">
        <v>263</v>
      </c>
      <c r="Q125" s="16" t="s">
        <v>32</v>
      </c>
      <c r="R125" s="65">
        <f t="shared" si="34"/>
        <v>66</v>
      </c>
    </row>
    <row r="126" spans="2:18" x14ac:dyDescent="0.25">
      <c r="B126" s="18" t="s">
        <v>184</v>
      </c>
      <c r="C126" s="19" t="s">
        <v>78</v>
      </c>
      <c r="D126" s="20" t="s">
        <v>188</v>
      </c>
      <c r="E126" s="60" t="s">
        <v>5</v>
      </c>
      <c r="F126" s="57">
        <v>97715</v>
      </c>
      <c r="G126" s="20">
        <v>97996</v>
      </c>
      <c r="H126" s="20">
        <v>281</v>
      </c>
      <c r="I126" s="20"/>
      <c r="J126" s="20"/>
      <c r="K126" s="67">
        <f>H126</f>
        <v>281</v>
      </c>
      <c r="L126" s="16" t="s">
        <v>2</v>
      </c>
      <c r="M126" s="1"/>
      <c r="N126" s="21">
        <f t="shared" si="21"/>
        <v>0</v>
      </c>
      <c r="O126" s="17"/>
      <c r="P126" s="19"/>
      <c r="Q126" s="16"/>
      <c r="R126" s="65"/>
    </row>
    <row r="127" spans="2:18" x14ac:dyDescent="0.25">
      <c r="B127" s="18" t="s">
        <v>185</v>
      </c>
      <c r="C127" s="19" t="s">
        <v>78</v>
      </c>
      <c r="D127" s="20" t="s">
        <v>188</v>
      </c>
      <c r="E127" s="60" t="s">
        <v>5</v>
      </c>
      <c r="F127" s="57">
        <v>98235</v>
      </c>
      <c r="G127" s="20">
        <v>98720</v>
      </c>
      <c r="H127" s="20">
        <v>485</v>
      </c>
      <c r="I127" s="20"/>
      <c r="J127" s="20"/>
      <c r="K127" s="67">
        <f t="shared" ref="K127:K128" si="36">H127</f>
        <v>485</v>
      </c>
      <c r="L127" s="16" t="s">
        <v>2</v>
      </c>
      <c r="M127" s="1"/>
      <c r="N127" s="21">
        <f t="shared" si="21"/>
        <v>0</v>
      </c>
      <c r="O127" s="17"/>
      <c r="P127" s="19"/>
      <c r="Q127" s="16"/>
      <c r="R127" s="65"/>
    </row>
    <row r="128" spans="2:18" x14ac:dyDescent="0.25">
      <c r="B128" s="18" t="s">
        <v>186</v>
      </c>
      <c r="C128" s="19" t="s">
        <v>78</v>
      </c>
      <c r="D128" s="20" t="s">
        <v>188</v>
      </c>
      <c r="E128" s="60" t="s">
        <v>5</v>
      </c>
      <c r="F128" s="57">
        <v>100470</v>
      </c>
      <c r="G128" s="20">
        <v>100620</v>
      </c>
      <c r="H128" s="20">
        <v>150</v>
      </c>
      <c r="I128" s="20"/>
      <c r="J128" s="20"/>
      <c r="K128" s="67">
        <f t="shared" si="36"/>
        <v>150</v>
      </c>
      <c r="L128" s="16" t="s">
        <v>2</v>
      </c>
      <c r="M128" s="1"/>
      <c r="N128" s="21">
        <f t="shared" si="21"/>
        <v>0</v>
      </c>
      <c r="O128" s="17"/>
      <c r="P128" s="19"/>
      <c r="Q128" s="16"/>
      <c r="R128" s="65"/>
    </row>
    <row r="129" spans="2:18" ht="30" x14ac:dyDescent="0.25">
      <c r="B129" s="18" t="s">
        <v>187</v>
      </c>
      <c r="C129" s="19" t="s">
        <v>78</v>
      </c>
      <c r="D129" s="20" t="s">
        <v>174</v>
      </c>
      <c r="E129" s="60" t="s">
        <v>1</v>
      </c>
      <c r="F129" s="57">
        <v>100620</v>
      </c>
      <c r="G129" s="20">
        <v>100695</v>
      </c>
      <c r="H129" s="20">
        <v>75</v>
      </c>
      <c r="I129" s="20">
        <v>8</v>
      </c>
      <c r="J129" s="20">
        <v>7.4999999999999997E-2</v>
      </c>
      <c r="K129" s="67">
        <f>H129*I129*J129</f>
        <v>45</v>
      </c>
      <c r="L129" s="16" t="s">
        <v>32</v>
      </c>
      <c r="M129" s="1"/>
      <c r="N129" s="21">
        <f t="shared" si="21"/>
        <v>0</v>
      </c>
      <c r="O129" s="17"/>
      <c r="P129" s="59" t="s">
        <v>263</v>
      </c>
      <c r="Q129" s="16" t="s">
        <v>32</v>
      </c>
      <c r="R129" s="65">
        <f t="shared" ref="R129:R130" si="37">H129*I129*J129</f>
        <v>45</v>
      </c>
    </row>
    <row r="130" spans="2:18" ht="30" x14ac:dyDescent="0.25">
      <c r="B130" s="18" t="s">
        <v>189</v>
      </c>
      <c r="C130" s="19" t="s">
        <v>78</v>
      </c>
      <c r="D130" s="20" t="s">
        <v>173</v>
      </c>
      <c r="E130" s="60" t="s">
        <v>6</v>
      </c>
      <c r="F130" s="57">
        <v>100795</v>
      </c>
      <c r="G130" s="20">
        <v>100842</v>
      </c>
      <c r="H130" s="20">
        <v>47</v>
      </c>
      <c r="I130" s="20">
        <v>8</v>
      </c>
      <c r="J130" s="20">
        <v>0.05</v>
      </c>
      <c r="K130" s="67">
        <f>H130*I130*J130</f>
        <v>18.8</v>
      </c>
      <c r="L130" s="16" t="s">
        <v>32</v>
      </c>
      <c r="M130" s="1"/>
      <c r="N130" s="21">
        <f t="shared" si="21"/>
        <v>0</v>
      </c>
      <c r="O130" s="17"/>
      <c r="P130" s="59" t="s">
        <v>263</v>
      </c>
      <c r="Q130" s="16" t="s">
        <v>32</v>
      </c>
      <c r="R130" s="65">
        <f t="shared" si="37"/>
        <v>18.8</v>
      </c>
    </row>
    <row r="131" spans="2:18" x14ac:dyDescent="0.25">
      <c r="B131" s="18" t="s">
        <v>190</v>
      </c>
      <c r="C131" s="19" t="s">
        <v>78</v>
      </c>
      <c r="D131" s="20" t="s">
        <v>188</v>
      </c>
      <c r="E131" s="60" t="s">
        <v>5</v>
      </c>
      <c r="F131" s="57">
        <v>100842</v>
      </c>
      <c r="G131" s="20">
        <v>101005</v>
      </c>
      <c r="H131" s="20">
        <v>163</v>
      </c>
      <c r="I131" s="20"/>
      <c r="J131" s="20"/>
      <c r="K131" s="67">
        <f>H131</f>
        <v>163</v>
      </c>
      <c r="L131" s="16" t="s">
        <v>2</v>
      </c>
      <c r="M131" s="1"/>
      <c r="N131" s="21">
        <f t="shared" si="21"/>
        <v>0</v>
      </c>
      <c r="O131" s="17"/>
      <c r="P131" s="19"/>
      <c r="Q131" s="16"/>
      <c r="R131" s="65"/>
    </row>
    <row r="132" spans="2:18" ht="30" x14ac:dyDescent="0.25">
      <c r="B132" s="18" t="s">
        <v>191</v>
      </c>
      <c r="C132" s="19" t="s">
        <v>78</v>
      </c>
      <c r="D132" s="20" t="s">
        <v>173</v>
      </c>
      <c r="E132" s="60" t="s">
        <v>6</v>
      </c>
      <c r="F132" s="57">
        <v>101005</v>
      </c>
      <c r="G132" s="20">
        <v>101055</v>
      </c>
      <c r="H132" s="20">
        <v>50</v>
      </c>
      <c r="I132" s="20">
        <v>8</v>
      </c>
      <c r="J132" s="20">
        <v>0.05</v>
      </c>
      <c r="K132" s="67">
        <f>H132*I132*J132</f>
        <v>20</v>
      </c>
      <c r="L132" s="16" t="s">
        <v>32</v>
      </c>
      <c r="M132" s="1"/>
      <c r="N132" s="21">
        <f t="shared" si="21"/>
        <v>0</v>
      </c>
      <c r="O132" s="17"/>
      <c r="P132" s="59" t="s">
        <v>263</v>
      </c>
      <c r="Q132" s="16" t="s">
        <v>32</v>
      </c>
      <c r="R132" s="65">
        <f>H132*I132*J132</f>
        <v>20</v>
      </c>
    </row>
    <row r="133" spans="2:18" x14ac:dyDescent="0.25">
      <c r="B133" s="18" t="s">
        <v>192</v>
      </c>
      <c r="C133" s="19" t="s">
        <v>78</v>
      </c>
      <c r="D133" s="20" t="s">
        <v>188</v>
      </c>
      <c r="E133" s="60" t="s">
        <v>5</v>
      </c>
      <c r="F133" s="57">
        <v>101705</v>
      </c>
      <c r="G133" s="20">
        <v>102165</v>
      </c>
      <c r="H133" s="20">
        <v>460</v>
      </c>
      <c r="I133" s="20"/>
      <c r="J133" s="20"/>
      <c r="K133" s="67">
        <f t="shared" ref="K133:K134" si="38">H133</f>
        <v>460</v>
      </c>
      <c r="L133" s="16" t="s">
        <v>2</v>
      </c>
      <c r="M133" s="1"/>
      <c r="N133" s="21">
        <f t="shared" si="21"/>
        <v>0</v>
      </c>
      <c r="O133" s="17"/>
      <c r="P133" s="19"/>
      <c r="Q133" s="16"/>
      <c r="R133" s="65"/>
    </row>
    <row r="134" spans="2:18" x14ac:dyDescent="0.25">
      <c r="B134" s="18" t="s">
        <v>193</v>
      </c>
      <c r="C134" s="19" t="s">
        <v>78</v>
      </c>
      <c r="D134" s="20" t="s">
        <v>188</v>
      </c>
      <c r="E134" s="60" t="s">
        <v>5</v>
      </c>
      <c r="F134" s="57">
        <v>102215</v>
      </c>
      <c r="G134" s="20">
        <v>102311</v>
      </c>
      <c r="H134" s="20">
        <v>96</v>
      </c>
      <c r="I134" s="20"/>
      <c r="J134" s="20"/>
      <c r="K134" s="67">
        <f t="shared" si="38"/>
        <v>96</v>
      </c>
      <c r="L134" s="16" t="s">
        <v>2</v>
      </c>
      <c r="M134" s="1"/>
      <c r="N134" s="21">
        <f t="shared" ref="N134:N197" si="39">K134*M134</f>
        <v>0</v>
      </c>
      <c r="O134" s="17"/>
      <c r="P134" s="19"/>
      <c r="Q134" s="16"/>
      <c r="R134" s="65"/>
    </row>
    <row r="135" spans="2:18" ht="30" x14ac:dyDescent="0.25">
      <c r="B135" s="18" t="s">
        <v>194</v>
      </c>
      <c r="C135" s="19" t="s">
        <v>78</v>
      </c>
      <c r="D135" s="20" t="s">
        <v>173</v>
      </c>
      <c r="E135" s="60" t="s">
        <v>6</v>
      </c>
      <c r="F135" s="57">
        <v>102760</v>
      </c>
      <c r="G135" s="20">
        <v>102825</v>
      </c>
      <c r="H135" s="20">
        <v>65</v>
      </c>
      <c r="I135" s="20">
        <v>8</v>
      </c>
      <c r="J135" s="20">
        <v>0.05</v>
      </c>
      <c r="K135" s="67">
        <f t="shared" ref="K135:K141" si="40">H135*I135*J135</f>
        <v>26</v>
      </c>
      <c r="L135" s="16" t="s">
        <v>32</v>
      </c>
      <c r="M135" s="1"/>
      <c r="N135" s="21">
        <f t="shared" si="39"/>
        <v>0</v>
      </c>
      <c r="O135" s="17"/>
      <c r="P135" s="59" t="s">
        <v>263</v>
      </c>
      <c r="Q135" s="16" t="s">
        <v>32</v>
      </c>
      <c r="R135" s="65">
        <f t="shared" ref="R135:R141" si="41">H135*I135*J135</f>
        <v>26</v>
      </c>
    </row>
    <row r="136" spans="2:18" ht="30" x14ac:dyDescent="0.25">
      <c r="B136" s="18" t="s">
        <v>195</v>
      </c>
      <c r="C136" s="19" t="s">
        <v>78</v>
      </c>
      <c r="D136" s="20" t="s">
        <v>173</v>
      </c>
      <c r="E136" s="60" t="s">
        <v>6</v>
      </c>
      <c r="F136" s="57">
        <v>103525</v>
      </c>
      <c r="G136" s="20">
        <v>103580</v>
      </c>
      <c r="H136" s="20">
        <v>55</v>
      </c>
      <c r="I136" s="20">
        <v>8</v>
      </c>
      <c r="J136" s="20">
        <v>0.05</v>
      </c>
      <c r="K136" s="67">
        <f t="shared" si="40"/>
        <v>22</v>
      </c>
      <c r="L136" s="16" t="s">
        <v>32</v>
      </c>
      <c r="M136" s="1"/>
      <c r="N136" s="21">
        <f t="shared" si="39"/>
        <v>0</v>
      </c>
      <c r="O136" s="17"/>
      <c r="P136" s="59" t="s">
        <v>263</v>
      </c>
      <c r="Q136" s="16" t="s">
        <v>32</v>
      </c>
      <c r="R136" s="65">
        <f t="shared" si="41"/>
        <v>22</v>
      </c>
    </row>
    <row r="137" spans="2:18" ht="30" x14ac:dyDescent="0.25">
      <c r="B137" s="18" t="s">
        <v>196</v>
      </c>
      <c r="C137" s="19" t="s">
        <v>78</v>
      </c>
      <c r="D137" s="20" t="s">
        <v>173</v>
      </c>
      <c r="E137" s="60" t="s">
        <v>6</v>
      </c>
      <c r="F137" s="57">
        <v>103630</v>
      </c>
      <c r="G137" s="20">
        <v>103770</v>
      </c>
      <c r="H137" s="20">
        <v>140</v>
      </c>
      <c r="I137" s="20">
        <v>8</v>
      </c>
      <c r="J137" s="20">
        <v>0.05</v>
      </c>
      <c r="K137" s="67">
        <f t="shared" si="40"/>
        <v>56</v>
      </c>
      <c r="L137" s="16" t="s">
        <v>32</v>
      </c>
      <c r="M137" s="1"/>
      <c r="N137" s="21">
        <f t="shared" si="39"/>
        <v>0</v>
      </c>
      <c r="O137" s="17"/>
      <c r="P137" s="59" t="s">
        <v>263</v>
      </c>
      <c r="Q137" s="16" t="s">
        <v>32</v>
      </c>
      <c r="R137" s="65">
        <f t="shared" si="41"/>
        <v>56</v>
      </c>
    </row>
    <row r="138" spans="2:18" ht="30" x14ac:dyDescent="0.25">
      <c r="B138" s="18" t="s">
        <v>197</v>
      </c>
      <c r="C138" s="19" t="s">
        <v>78</v>
      </c>
      <c r="D138" s="20" t="s">
        <v>173</v>
      </c>
      <c r="E138" s="60" t="s">
        <v>6</v>
      </c>
      <c r="F138" s="57">
        <v>103820</v>
      </c>
      <c r="G138" s="20">
        <v>103905</v>
      </c>
      <c r="H138" s="20">
        <v>85</v>
      </c>
      <c r="I138" s="20">
        <v>8</v>
      </c>
      <c r="J138" s="20">
        <v>0.05</v>
      </c>
      <c r="K138" s="67">
        <f t="shared" si="40"/>
        <v>34</v>
      </c>
      <c r="L138" s="16" t="s">
        <v>32</v>
      </c>
      <c r="M138" s="1"/>
      <c r="N138" s="21">
        <f t="shared" si="39"/>
        <v>0</v>
      </c>
      <c r="O138" s="17"/>
      <c r="P138" s="59" t="s">
        <v>263</v>
      </c>
      <c r="Q138" s="16" t="s">
        <v>32</v>
      </c>
      <c r="R138" s="65">
        <f t="shared" si="41"/>
        <v>34</v>
      </c>
    </row>
    <row r="139" spans="2:18" ht="30" x14ac:dyDescent="0.25">
      <c r="B139" s="18" t="s">
        <v>198</v>
      </c>
      <c r="C139" s="19" t="s">
        <v>78</v>
      </c>
      <c r="D139" s="20" t="s">
        <v>173</v>
      </c>
      <c r="E139" s="60" t="s">
        <v>6</v>
      </c>
      <c r="F139" s="57">
        <v>104290</v>
      </c>
      <c r="G139" s="20">
        <v>104355</v>
      </c>
      <c r="H139" s="20">
        <v>65</v>
      </c>
      <c r="I139" s="20">
        <v>8</v>
      </c>
      <c r="J139" s="20">
        <v>0.05</v>
      </c>
      <c r="K139" s="67">
        <f t="shared" si="40"/>
        <v>26</v>
      </c>
      <c r="L139" s="16" t="s">
        <v>32</v>
      </c>
      <c r="M139" s="1"/>
      <c r="N139" s="21">
        <f t="shared" si="39"/>
        <v>0</v>
      </c>
      <c r="O139" s="17"/>
      <c r="P139" s="59" t="s">
        <v>263</v>
      </c>
      <c r="Q139" s="16" t="s">
        <v>32</v>
      </c>
      <c r="R139" s="65">
        <f t="shared" si="41"/>
        <v>26</v>
      </c>
    </row>
    <row r="140" spans="2:18" ht="30" x14ac:dyDescent="0.25">
      <c r="B140" s="18" t="s">
        <v>199</v>
      </c>
      <c r="C140" s="19" t="s">
        <v>78</v>
      </c>
      <c r="D140" s="20" t="s">
        <v>173</v>
      </c>
      <c r="E140" s="60" t="s">
        <v>6</v>
      </c>
      <c r="F140" s="57">
        <v>104580</v>
      </c>
      <c r="G140" s="20">
        <v>104630</v>
      </c>
      <c r="H140" s="20">
        <v>50</v>
      </c>
      <c r="I140" s="20">
        <v>8</v>
      </c>
      <c r="J140" s="20">
        <v>0.05</v>
      </c>
      <c r="K140" s="67">
        <f t="shared" si="40"/>
        <v>20</v>
      </c>
      <c r="L140" s="16" t="s">
        <v>32</v>
      </c>
      <c r="M140" s="1"/>
      <c r="N140" s="21">
        <f t="shared" si="39"/>
        <v>0</v>
      </c>
      <c r="O140" s="17"/>
      <c r="P140" s="59" t="s">
        <v>263</v>
      </c>
      <c r="Q140" s="16" t="s">
        <v>32</v>
      </c>
      <c r="R140" s="65">
        <f t="shared" si="41"/>
        <v>20</v>
      </c>
    </row>
    <row r="141" spans="2:18" ht="30" x14ac:dyDescent="0.25">
      <c r="B141" s="18" t="s">
        <v>200</v>
      </c>
      <c r="C141" s="19" t="s">
        <v>78</v>
      </c>
      <c r="D141" s="20" t="s">
        <v>173</v>
      </c>
      <c r="E141" s="60" t="s">
        <v>6</v>
      </c>
      <c r="F141" s="57">
        <v>104850</v>
      </c>
      <c r="G141" s="20">
        <v>105161</v>
      </c>
      <c r="H141" s="20">
        <v>311</v>
      </c>
      <c r="I141" s="20">
        <v>8</v>
      </c>
      <c r="J141" s="20">
        <v>0.05</v>
      </c>
      <c r="K141" s="67">
        <f t="shared" si="40"/>
        <v>124.4</v>
      </c>
      <c r="L141" s="16" t="s">
        <v>32</v>
      </c>
      <c r="M141" s="1"/>
      <c r="N141" s="21">
        <f t="shared" si="39"/>
        <v>0</v>
      </c>
      <c r="O141" s="17"/>
      <c r="P141" s="59" t="s">
        <v>263</v>
      </c>
      <c r="Q141" s="16" t="s">
        <v>32</v>
      </c>
      <c r="R141" s="65">
        <f t="shared" si="41"/>
        <v>124.4</v>
      </c>
    </row>
    <row r="142" spans="2:18" x14ac:dyDescent="0.25">
      <c r="B142" s="18" t="s">
        <v>201</v>
      </c>
      <c r="C142" s="19" t="s">
        <v>78</v>
      </c>
      <c r="D142" s="20" t="s">
        <v>188</v>
      </c>
      <c r="E142" s="60" t="s">
        <v>5</v>
      </c>
      <c r="F142" s="57">
        <v>105161</v>
      </c>
      <c r="G142" s="20">
        <v>105275</v>
      </c>
      <c r="H142" s="20">
        <v>114</v>
      </c>
      <c r="I142" s="20"/>
      <c r="J142" s="20"/>
      <c r="K142" s="67">
        <f>H142</f>
        <v>114</v>
      </c>
      <c r="L142" s="16" t="s">
        <v>2</v>
      </c>
      <c r="M142" s="1"/>
      <c r="N142" s="21">
        <f t="shared" si="39"/>
        <v>0</v>
      </c>
      <c r="O142" s="17"/>
      <c r="P142" s="19"/>
      <c r="Q142" s="16"/>
      <c r="R142" s="65"/>
    </row>
    <row r="143" spans="2:18" ht="30" x14ac:dyDescent="0.25">
      <c r="B143" s="18" t="s">
        <v>202</v>
      </c>
      <c r="C143" s="19" t="s">
        <v>78</v>
      </c>
      <c r="D143" s="20" t="s">
        <v>260</v>
      </c>
      <c r="E143" s="60" t="s">
        <v>4</v>
      </c>
      <c r="F143" s="57">
        <v>105750</v>
      </c>
      <c r="G143" s="20">
        <v>105775</v>
      </c>
      <c r="H143" s="20">
        <v>25</v>
      </c>
      <c r="I143" s="20">
        <v>8</v>
      </c>
      <c r="J143" s="20">
        <v>0.1</v>
      </c>
      <c r="K143" s="67">
        <f>H143*I143*J143</f>
        <v>20</v>
      </c>
      <c r="L143" s="16" t="s">
        <v>32</v>
      </c>
      <c r="M143" s="1"/>
      <c r="N143" s="21">
        <f t="shared" si="39"/>
        <v>0</v>
      </c>
      <c r="O143" s="17"/>
      <c r="P143" s="59" t="s">
        <v>263</v>
      </c>
      <c r="Q143" s="16" t="s">
        <v>32</v>
      </c>
      <c r="R143" s="65">
        <f t="shared" ref="R143:R154" si="42">H143*I143*J143</f>
        <v>20</v>
      </c>
    </row>
    <row r="144" spans="2:18" ht="30" x14ac:dyDescent="0.25">
      <c r="B144" s="18" t="s">
        <v>203</v>
      </c>
      <c r="C144" s="19" t="s">
        <v>78</v>
      </c>
      <c r="D144" s="20" t="s">
        <v>174</v>
      </c>
      <c r="E144" s="60" t="s">
        <v>1</v>
      </c>
      <c r="F144" s="57">
        <v>105875</v>
      </c>
      <c r="G144" s="20">
        <v>105910</v>
      </c>
      <c r="H144" s="20">
        <v>35</v>
      </c>
      <c r="I144" s="20">
        <v>8</v>
      </c>
      <c r="J144" s="20">
        <v>7.4999999999999997E-2</v>
      </c>
      <c r="K144" s="67">
        <f>H144*I144*J144</f>
        <v>21</v>
      </c>
      <c r="L144" s="16" t="s">
        <v>32</v>
      </c>
      <c r="M144" s="1"/>
      <c r="N144" s="21">
        <f t="shared" si="39"/>
        <v>0</v>
      </c>
      <c r="O144" s="17"/>
      <c r="P144" s="59" t="s">
        <v>263</v>
      </c>
      <c r="Q144" s="16" t="s">
        <v>32</v>
      </c>
      <c r="R144" s="65">
        <f t="shared" si="42"/>
        <v>21</v>
      </c>
    </row>
    <row r="145" spans="2:18" ht="30" x14ac:dyDescent="0.25">
      <c r="B145" s="18" t="s">
        <v>204</v>
      </c>
      <c r="C145" s="19" t="s">
        <v>78</v>
      </c>
      <c r="D145" s="20" t="s">
        <v>173</v>
      </c>
      <c r="E145" s="60" t="s">
        <v>6</v>
      </c>
      <c r="F145" s="57">
        <v>106445</v>
      </c>
      <c r="G145" s="20">
        <v>106550</v>
      </c>
      <c r="H145" s="20">
        <v>105</v>
      </c>
      <c r="I145" s="20">
        <v>8</v>
      </c>
      <c r="J145" s="20">
        <v>0.05</v>
      </c>
      <c r="K145" s="67">
        <f>H145*I145*J145</f>
        <v>42</v>
      </c>
      <c r="L145" s="16" t="s">
        <v>32</v>
      </c>
      <c r="M145" s="1"/>
      <c r="N145" s="21">
        <f t="shared" si="39"/>
        <v>0</v>
      </c>
      <c r="O145" s="17"/>
      <c r="P145" s="59" t="s">
        <v>263</v>
      </c>
      <c r="Q145" s="16" t="s">
        <v>32</v>
      </c>
      <c r="R145" s="65">
        <f t="shared" si="42"/>
        <v>42</v>
      </c>
    </row>
    <row r="146" spans="2:18" ht="30" x14ac:dyDescent="0.25">
      <c r="B146" s="18" t="s">
        <v>205</v>
      </c>
      <c r="C146" s="19" t="s">
        <v>78</v>
      </c>
      <c r="D146" s="20" t="s">
        <v>260</v>
      </c>
      <c r="E146" s="60" t="s">
        <v>4</v>
      </c>
      <c r="F146" s="57">
        <v>106630</v>
      </c>
      <c r="G146" s="20">
        <v>106685</v>
      </c>
      <c r="H146" s="20">
        <v>55</v>
      </c>
      <c r="I146" s="20">
        <v>8</v>
      </c>
      <c r="J146" s="20">
        <v>0.1</v>
      </c>
      <c r="K146" s="67">
        <f>H146*I146*J146</f>
        <v>44</v>
      </c>
      <c r="L146" s="16" t="s">
        <v>32</v>
      </c>
      <c r="M146" s="1"/>
      <c r="N146" s="21">
        <f t="shared" si="39"/>
        <v>0</v>
      </c>
      <c r="O146" s="17"/>
      <c r="P146" s="59" t="s">
        <v>263</v>
      </c>
      <c r="Q146" s="16" t="s">
        <v>32</v>
      </c>
      <c r="R146" s="65">
        <f t="shared" si="42"/>
        <v>44</v>
      </c>
    </row>
    <row r="147" spans="2:18" ht="30" x14ac:dyDescent="0.25">
      <c r="B147" s="18" t="s">
        <v>206</v>
      </c>
      <c r="C147" s="19" t="s">
        <v>78</v>
      </c>
      <c r="D147" s="20" t="s">
        <v>173</v>
      </c>
      <c r="E147" s="60" t="s">
        <v>6</v>
      </c>
      <c r="F147" s="57">
        <v>106777</v>
      </c>
      <c r="G147" s="20">
        <v>107061</v>
      </c>
      <c r="H147" s="20">
        <v>284</v>
      </c>
      <c r="I147" s="20">
        <v>8</v>
      </c>
      <c r="J147" s="20">
        <v>0.05</v>
      </c>
      <c r="K147" s="67">
        <f t="shared" ref="K147:K153" si="43">H147*I147*J147</f>
        <v>113.60000000000001</v>
      </c>
      <c r="L147" s="16" t="s">
        <v>32</v>
      </c>
      <c r="M147" s="1"/>
      <c r="N147" s="21">
        <f t="shared" si="39"/>
        <v>0</v>
      </c>
      <c r="O147" s="17"/>
      <c r="P147" s="59" t="s">
        <v>263</v>
      </c>
      <c r="Q147" s="16" t="s">
        <v>32</v>
      </c>
      <c r="R147" s="65">
        <f t="shared" si="42"/>
        <v>113.60000000000001</v>
      </c>
    </row>
    <row r="148" spans="2:18" ht="30" x14ac:dyDescent="0.25">
      <c r="B148" s="18" t="s">
        <v>207</v>
      </c>
      <c r="C148" s="19" t="s">
        <v>78</v>
      </c>
      <c r="D148" s="20" t="s">
        <v>173</v>
      </c>
      <c r="E148" s="60" t="s">
        <v>6</v>
      </c>
      <c r="F148" s="57">
        <v>107830</v>
      </c>
      <c r="G148" s="20">
        <v>107975</v>
      </c>
      <c r="H148" s="20">
        <v>145</v>
      </c>
      <c r="I148" s="20">
        <v>8</v>
      </c>
      <c r="J148" s="20">
        <v>0.05</v>
      </c>
      <c r="K148" s="67">
        <f t="shared" si="43"/>
        <v>58</v>
      </c>
      <c r="L148" s="16" t="s">
        <v>32</v>
      </c>
      <c r="M148" s="1"/>
      <c r="N148" s="21">
        <f t="shared" si="39"/>
        <v>0</v>
      </c>
      <c r="O148" s="17"/>
      <c r="P148" s="59" t="s">
        <v>263</v>
      </c>
      <c r="Q148" s="16" t="s">
        <v>32</v>
      </c>
      <c r="R148" s="65">
        <f t="shared" si="42"/>
        <v>58</v>
      </c>
    </row>
    <row r="149" spans="2:18" ht="30" x14ac:dyDescent="0.25">
      <c r="B149" s="18" t="s">
        <v>208</v>
      </c>
      <c r="C149" s="19" t="s">
        <v>78</v>
      </c>
      <c r="D149" s="20" t="s">
        <v>173</v>
      </c>
      <c r="E149" s="60" t="s">
        <v>6</v>
      </c>
      <c r="F149" s="57">
        <v>107975</v>
      </c>
      <c r="G149" s="20">
        <v>108095</v>
      </c>
      <c r="H149" s="20">
        <v>120</v>
      </c>
      <c r="I149" s="20">
        <v>8</v>
      </c>
      <c r="J149" s="20">
        <v>0.05</v>
      </c>
      <c r="K149" s="67">
        <f t="shared" si="43"/>
        <v>48</v>
      </c>
      <c r="L149" s="16" t="s">
        <v>32</v>
      </c>
      <c r="M149" s="1"/>
      <c r="N149" s="21">
        <f t="shared" si="39"/>
        <v>0</v>
      </c>
      <c r="O149" s="17"/>
      <c r="P149" s="59" t="s">
        <v>263</v>
      </c>
      <c r="Q149" s="16" t="s">
        <v>32</v>
      </c>
      <c r="R149" s="65">
        <f t="shared" si="42"/>
        <v>48</v>
      </c>
    </row>
    <row r="150" spans="2:18" ht="30" x14ac:dyDescent="0.25">
      <c r="B150" s="18" t="s">
        <v>209</v>
      </c>
      <c r="C150" s="19" t="s">
        <v>78</v>
      </c>
      <c r="D150" s="20" t="s">
        <v>173</v>
      </c>
      <c r="E150" s="60" t="s">
        <v>6</v>
      </c>
      <c r="F150" s="57">
        <v>108285</v>
      </c>
      <c r="G150" s="20">
        <v>108395</v>
      </c>
      <c r="H150" s="20">
        <v>110</v>
      </c>
      <c r="I150" s="20">
        <v>8</v>
      </c>
      <c r="J150" s="20">
        <v>0.05</v>
      </c>
      <c r="K150" s="67">
        <f t="shared" si="43"/>
        <v>44</v>
      </c>
      <c r="L150" s="16" t="s">
        <v>32</v>
      </c>
      <c r="M150" s="1"/>
      <c r="N150" s="21">
        <f t="shared" si="39"/>
        <v>0</v>
      </c>
      <c r="O150" s="17"/>
      <c r="P150" s="59" t="s">
        <v>263</v>
      </c>
      <c r="Q150" s="16" t="s">
        <v>32</v>
      </c>
      <c r="R150" s="65">
        <f t="shared" si="42"/>
        <v>44</v>
      </c>
    </row>
    <row r="151" spans="2:18" ht="30" x14ac:dyDescent="0.25">
      <c r="B151" s="18" t="s">
        <v>210</v>
      </c>
      <c r="C151" s="19" t="s">
        <v>78</v>
      </c>
      <c r="D151" s="20" t="s">
        <v>173</v>
      </c>
      <c r="E151" s="60" t="s">
        <v>6</v>
      </c>
      <c r="F151" s="57">
        <v>108555</v>
      </c>
      <c r="G151" s="20">
        <v>108631</v>
      </c>
      <c r="H151" s="20">
        <v>76</v>
      </c>
      <c r="I151" s="20">
        <v>8</v>
      </c>
      <c r="J151" s="20">
        <v>0.05</v>
      </c>
      <c r="K151" s="67">
        <f t="shared" si="43"/>
        <v>30.400000000000002</v>
      </c>
      <c r="L151" s="16" t="s">
        <v>32</v>
      </c>
      <c r="M151" s="1"/>
      <c r="N151" s="21">
        <f t="shared" si="39"/>
        <v>0</v>
      </c>
      <c r="O151" s="17"/>
      <c r="P151" s="59" t="s">
        <v>263</v>
      </c>
      <c r="Q151" s="16" t="s">
        <v>32</v>
      </c>
      <c r="R151" s="65">
        <f t="shared" si="42"/>
        <v>30.400000000000002</v>
      </c>
    </row>
    <row r="152" spans="2:18" ht="30" x14ac:dyDescent="0.25">
      <c r="B152" s="18" t="s">
        <v>211</v>
      </c>
      <c r="C152" s="19" t="s">
        <v>78</v>
      </c>
      <c r="D152" s="20" t="s">
        <v>173</v>
      </c>
      <c r="E152" s="60" t="s">
        <v>6</v>
      </c>
      <c r="F152" s="57">
        <v>108810</v>
      </c>
      <c r="G152" s="20">
        <v>108901</v>
      </c>
      <c r="H152" s="20">
        <v>91</v>
      </c>
      <c r="I152" s="20">
        <v>8</v>
      </c>
      <c r="J152" s="20">
        <v>0.05</v>
      </c>
      <c r="K152" s="67">
        <f t="shared" si="43"/>
        <v>36.4</v>
      </c>
      <c r="L152" s="16" t="s">
        <v>32</v>
      </c>
      <c r="M152" s="1"/>
      <c r="N152" s="21">
        <f t="shared" si="39"/>
        <v>0</v>
      </c>
      <c r="O152" s="17"/>
      <c r="P152" s="59" t="s">
        <v>263</v>
      </c>
      <c r="Q152" s="16" t="s">
        <v>32</v>
      </c>
      <c r="R152" s="65">
        <f t="shared" si="42"/>
        <v>36.4</v>
      </c>
    </row>
    <row r="153" spans="2:18" ht="30" x14ac:dyDescent="0.25">
      <c r="B153" s="18" t="s">
        <v>212</v>
      </c>
      <c r="C153" s="19" t="s">
        <v>78</v>
      </c>
      <c r="D153" s="20" t="s">
        <v>173</v>
      </c>
      <c r="E153" s="60" t="s">
        <v>6</v>
      </c>
      <c r="F153" s="57">
        <v>109875</v>
      </c>
      <c r="G153" s="20">
        <v>109948</v>
      </c>
      <c r="H153" s="20">
        <v>73</v>
      </c>
      <c r="I153" s="20">
        <v>8</v>
      </c>
      <c r="J153" s="20">
        <v>0.05</v>
      </c>
      <c r="K153" s="67">
        <f t="shared" si="43"/>
        <v>29.200000000000003</v>
      </c>
      <c r="L153" s="16" t="s">
        <v>32</v>
      </c>
      <c r="M153" s="1"/>
      <c r="N153" s="21">
        <f t="shared" si="39"/>
        <v>0</v>
      </c>
      <c r="O153" s="17"/>
      <c r="P153" s="59" t="s">
        <v>263</v>
      </c>
      <c r="Q153" s="16" t="s">
        <v>32</v>
      </c>
      <c r="R153" s="65">
        <f t="shared" si="42"/>
        <v>29.200000000000003</v>
      </c>
    </row>
    <row r="154" spans="2:18" ht="30" x14ac:dyDescent="0.25">
      <c r="B154" s="18" t="s">
        <v>213</v>
      </c>
      <c r="C154" s="19" t="s">
        <v>78</v>
      </c>
      <c r="D154" s="20" t="s">
        <v>260</v>
      </c>
      <c r="E154" s="60" t="s">
        <v>4</v>
      </c>
      <c r="F154" s="57">
        <v>111765</v>
      </c>
      <c r="G154" s="20">
        <v>111795</v>
      </c>
      <c r="H154" s="20">
        <v>30</v>
      </c>
      <c r="I154" s="20">
        <v>8</v>
      </c>
      <c r="J154" s="20">
        <v>0.1</v>
      </c>
      <c r="K154" s="67">
        <f>H154*I154*J154</f>
        <v>24</v>
      </c>
      <c r="L154" s="16" t="s">
        <v>32</v>
      </c>
      <c r="M154" s="1"/>
      <c r="N154" s="21">
        <f t="shared" si="39"/>
        <v>0</v>
      </c>
      <c r="O154" s="17"/>
      <c r="P154" s="59" t="s">
        <v>263</v>
      </c>
      <c r="Q154" s="16" t="s">
        <v>32</v>
      </c>
      <c r="R154" s="65">
        <f t="shared" si="42"/>
        <v>24</v>
      </c>
    </row>
    <row r="155" spans="2:18" ht="16.5" x14ac:dyDescent="0.25">
      <c r="B155" s="18" t="s">
        <v>214</v>
      </c>
      <c r="C155" s="19" t="s">
        <v>78</v>
      </c>
      <c r="D155" s="20" t="s">
        <v>85</v>
      </c>
      <c r="E155" s="60" t="s">
        <v>3</v>
      </c>
      <c r="F155" s="57">
        <v>111775</v>
      </c>
      <c r="G155" s="20">
        <v>111916</v>
      </c>
      <c r="H155" s="20">
        <v>141</v>
      </c>
      <c r="I155" s="20">
        <v>2</v>
      </c>
      <c r="J155" s="20">
        <v>0.3</v>
      </c>
      <c r="K155" s="67">
        <f>H155*I155*J155</f>
        <v>84.6</v>
      </c>
      <c r="L155" s="16" t="s">
        <v>32</v>
      </c>
      <c r="M155" s="1"/>
      <c r="N155" s="21">
        <f t="shared" si="39"/>
        <v>0</v>
      </c>
      <c r="O155" s="17"/>
      <c r="P155" s="19"/>
      <c r="Q155" s="16"/>
      <c r="R155" s="65"/>
    </row>
    <row r="156" spans="2:18" ht="30" x14ac:dyDescent="0.25">
      <c r="B156" s="18" t="s">
        <v>215</v>
      </c>
      <c r="C156" s="19" t="s">
        <v>78</v>
      </c>
      <c r="D156" s="20" t="s">
        <v>173</v>
      </c>
      <c r="E156" s="60" t="s">
        <v>6</v>
      </c>
      <c r="F156" s="57">
        <v>111855</v>
      </c>
      <c r="G156" s="20">
        <v>111925</v>
      </c>
      <c r="H156" s="20">
        <v>70</v>
      </c>
      <c r="I156" s="20">
        <v>8</v>
      </c>
      <c r="J156" s="20">
        <v>0.05</v>
      </c>
      <c r="K156" s="67">
        <f>H156*I156*J156</f>
        <v>28</v>
      </c>
      <c r="L156" s="16" t="s">
        <v>32</v>
      </c>
      <c r="M156" s="1"/>
      <c r="N156" s="21">
        <f t="shared" si="39"/>
        <v>0</v>
      </c>
      <c r="O156" s="17"/>
      <c r="P156" s="59" t="s">
        <v>263</v>
      </c>
      <c r="Q156" s="16" t="s">
        <v>32</v>
      </c>
      <c r="R156" s="65">
        <f>H156*I156*J156</f>
        <v>28</v>
      </c>
    </row>
    <row r="157" spans="2:18" x14ac:dyDescent="0.25">
      <c r="B157" s="18" t="s">
        <v>216</v>
      </c>
      <c r="C157" s="19" t="s">
        <v>78</v>
      </c>
      <c r="D157" s="20" t="s">
        <v>188</v>
      </c>
      <c r="E157" s="60" t="s">
        <v>5</v>
      </c>
      <c r="F157" s="57">
        <v>111925</v>
      </c>
      <c r="G157" s="20">
        <v>112159</v>
      </c>
      <c r="H157" s="20">
        <v>234</v>
      </c>
      <c r="I157" s="20"/>
      <c r="J157" s="20"/>
      <c r="K157" s="67">
        <f>H157</f>
        <v>234</v>
      </c>
      <c r="L157" s="16" t="s">
        <v>2</v>
      </c>
      <c r="M157" s="1"/>
      <c r="N157" s="21">
        <f t="shared" si="39"/>
        <v>0</v>
      </c>
      <c r="O157" s="17"/>
      <c r="P157" s="19"/>
      <c r="Q157" s="16"/>
      <c r="R157" s="65"/>
    </row>
    <row r="158" spans="2:18" ht="16.5" x14ac:dyDescent="0.25">
      <c r="B158" s="18" t="s">
        <v>217</v>
      </c>
      <c r="C158" s="19" t="s">
        <v>78</v>
      </c>
      <c r="D158" s="20" t="s">
        <v>85</v>
      </c>
      <c r="E158" s="60" t="s">
        <v>3</v>
      </c>
      <c r="F158" s="57">
        <v>114340</v>
      </c>
      <c r="G158" s="20">
        <v>114373</v>
      </c>
      <c r="H158" s="20">
        <v>33</v>
      </c>
      <c r="I158" s="20">
        <v>3</v>
      </c>
      <c r="J158" s="20">
        <v>0.1</v>
      </c>
      <c r="K158" s="67">
        <f>H158*I158*J158</f>
        <v>9.9</v>
      </c>
      <c r="L158" s="16" t="s">
        <v>32</v>
      </c>
      <c r="M158" s="1"/>
      <c r="N158" s="21">
        <f t="shared" si="39"/>
        <v>0</v>
      </c>
      <c r="O158" s="17"/>
      <c r="P158" s="19"/>
      <c r="Q158" s="16"/>
      <c r="R158" s="65"/>
    </row>
    <row r="159" spans="2:18" ht="30" x14ac:dyDescent="0.25">
      <c r="B159" s="18" t="s">
        <v>218</v>
      </c>
      <c r="C159" s="19" t="s">
        <v>78</v>
      </c>
      <c r="D159" s="20" t="s">
        <v>173</v>
      </c>
      <c r="E159" s="60" t="s">
        <v>6</v>
      </c>
      <c r="F159" s="57">
        <v>114375</v>
      </c>
      <c r="G159" s="20">
        <v>114495</v>
      </c>
      <c r="H159" s="20">
        <v>120</v>
      </c>
      <c r="I159" s="20">
        <v>8</v>
      </c>
      <c r="J159" s="20">
        <v>0.05</v>
      </c>
      <c r="K159" s="67">
        <f t="shared" ref="K159:K160" si="44">H159*I159*J159</f>
        <v>48</v>
      </c>
      <c r="L159" s="16" t="s">
        <v>32</v>
      </c>
      <c r="M159" s="1"/>
      <c r="N159" s="21">
        <f t="shared" si="39"/>
        <v>0</v>
      </c>
      <c r="O159" s="17"/>
      <c r="P159" s="59" t="s">
        <v>263</v>
      </c>
      <c r="Q159" s="16" t="s">
        <v>32</v>
      </c>
      <c r="R159" s="65">
        <f t="shared" ref="R159:R160" si="45">H159*I159*J159</f>
        <v>48</v>
      </c>
    </row>
    <row r="160" spans="2:18" ht="30" x14ac:dyDescent="0.25">
      <c r="B160" s="18" t="s">
        <v>219</v>
      </c>
      <c r="C160" s="19" t="s">
        <v>78</v>
      </c>
      <c r="D160" s="20" t="s">
        <v>173</v>
      </c>
      <c r="E160" s="60" t="s">
        <v>6</v>
      </c>
      <c r="F160" s="57">
        <v>115050</v>
      </c>
      <c r="G160" s="20">
        <v>115235</v>
      </c>
      <c r="H160" s="20">
        <v>185</v>
      </c>
      <c r="I160" s="20">
        <v>8</v>
      </c>
      <c r="J160" s="20">
        <v>0.05</v>
      </c>
      <c r="K160" s="67">
        <f t="shared" si="44"/>
        <v>74</v>
      </c>
      <c r="L160" s="16" t="s">
        <v>32</v>
      </c>
      <c r="M160" s="1"/>
      <c r="N160" s="21">
        <f t="shared" si="39"/>
        <v>0</v>
      </c>
      <c r="O160" s="17"/>
      <c r="P160" s="59" t="s">
        <v>263</v>
      </c>
      <c r="Q160" s="16" t="s">
        <v>32</v>
      </c>
      <c r="R160" s="65">
        <f t="shared" si="45"/>
        <v>74</v>
      </c>
    </row>
    <row r="161" spans="2:18" x14ac:dyDescent="0.25">
      <c r="B161" s="18" t="s">
        <v>220</v>
      </c>
      <c r="C161" s="19" t="s">
        <v>78</v>
      </c>
      <c r="D161" s="20" t="s">
        <v>188</v>
      </c>
      <c r="E161" s="60" t="s">
        <v>5</v>
      </c>
      <c r="F161" s="57">
        <v>127110</v>
      </c>
      <c r="G161" s="20">
        <v>127325</v>
      </c>
      <c r="H161" s="20">
        <v>215</v>
      </c>
      <c r="I161" s="20"/>
      <c r="J161" s="20"/>
      <c r="K161" s="67">
        <f>H161</f>
        <v>215</v>
      </c>
      <c r="L161" s="16" t="s">
        <v>2</v>
      </c>
      <c r="M161" s="1"/>
      <c r="N161" s="21">
        <f t="shared" si="39"/>
        <v>0</v>
      </c>
      <c r="O161" s="17"/>
      <c r="P161" s="19"/>
      <c r="Q161" s="16"/>
      <c r="R161" s="65"/>
    </row>
    <row r="162" spans="2:18" ht="30" x14ac:dyDescent="0.25">
      <c r="B162" s="18" t="s">
        <v>221</v>
      </c>
      <c r="C162" s="19" t="s">
        <v>78</v>
      </c>
      <c r="D162" s="20" t="s">
        <v>173</v>
      </c>
      <c r="E162" s="60" t="s">
        <v>6</v>
      </c>
      <c r="F162" s="57">
        <v>127530</v>
      </c>
      <c r="G162" s="20">
        <v>127725</v>
      </c>
      <c r="H162" s="20">
        <v>195</v>
      </c>
      <c r="I162" s="20">
        <v>8</v>
      </c>
      <c r="J162" s="20">
        <v>0.05</v>
      </c>
      <c r="K162" s="67">
        <f>H162*I162*J162</f>
        <v>78</v>
      </c>
      <c r="L162" s="16" t="s">
        <v>32</v>
      </c>
      <c r="M162" s="1"/>
      <c r="N162" s="21">
        <f t="shared" si="39"/>
        <v>0</v>
      </c>
      <c r="O162" s="17"/>
      <c r="P162" s="59" t="s">
        <v>263</v>
      </c>
      <c r="Q162" s="16" t="s">
        <v>32</v>
      </c>
      <c r="R162" s="65">
        <f t="shared" ref="R162:R164" si="46">H162*I162*J162</f>
        <v>78</v>
      </c>
    </row>
    <row r="163" spans="2:18" ht="30" x14ac:dyDescent="0.25">
      <c r="B163" s="18" t="s">
        <v>222</v>
      </c>
      <c r="C163" s="19" t="s">
        <v>78</v>
      </c>
      <c r="D163" s="20" t="s">
        <v>260</v>
      </c>
      <c r="E163" s="60" t="s">
        <v>4</v>
      </c>
      <c r="F163" s="57">
        <v>135220</v>
      </c>
      <c r="G163" s="20">
        <v>135379</v>
      </c>
      <c r="H163" s="20">
        <v>159</v>
      </c>
      <c r="I163" s="20">
        <v>8</v>
      </c>
      <c r="J163" s="20">
        <v>0.1</v>
      </c>
      <c r="K163" s="67">
        <f>H163*I163*J163</f>
        <v>127.2</v>
      </c>
      <c r="L163" s="16" t="s">
        <v>32</v>
      </c>
      <c r="M163" s="1"/>
      <c r="N163" s="21">
        <f t="shared" si="39"/>
        <v>0</v>
      </c>
      <c r="O163" s="17"/>
      <c r="P163" s="59" t="s">
        <v>263</v>
      </c>
      <c r="Q163" s="16" t="s">
        <v>32</v>
      </c>
      <c r="R163" s="65">
        <f t="shared" si="46"/>
        <v>127.2</v>
      </c>
    </row>
    <row r="164" spans="2:18" ht="30" x14ac:dyDescent="0.25">
      <c r="B164" s="18" t="s">
        <v>223</v>
      </c>
      <c r="C164" s="19" t="s">
        <v>78</v>
      </c>
      <c r="D164" s="20" t="s">
        <v>174</v>
      </c>
      <c r="E164" s="60" t="s">
        <v>1</v>
      </c>
      <c r="F164" s="57">
        <v>135675</v>
      </c>
      <c r="G164" s="20">
        <v>135971</v>
      </c>
      <c r="H164" s="20">
        <v>296</v>
      </c>
      <c r="I164" s="20">
        <v>8</v>
      </c>
      <c r="J164" s="20">
        <v>7.4999999999999997E-2</v>
      </c>
      <c r="K164" s="67">
        <f>H164*I164*J164</f>
        <v>177.6</v>
      </c>
      <c r="L164" s="16" t="s">
        <v>32</v>
      </c>
      <c r="M164" s="1"/>
      <c r="N164" s="21">
        <f t="shared" si="39"/>
        <v>0</v>
      </c>
      <c r="O164" s="17"/>
      <c r="P164" s="59" t="s">
        <v>263</v>
      </c>
      <c r="Q164" s="16" t="s">
        <v>32</v>
      </c>
      <c r="R164" s="65">
        <f t="shared" si="46"/>
        <v>177.6</v>
      </c>
    </row>
    <row r="165" spans="2:18" x14ac:dyDescent="0.25">
      <c r="B165" s="18" t="s">
        <v>224</v>
      </c>
      <c r="C165" s="19" t="s">
        <v>78</v>
      </c>
      <c r="D165" s="20" t="s">
        <v>188</v>
      </c>
      <c r="E165" s="60" t="s">
        <v>5</v>
      </c>
      <c r="F165" s="57">
        <v>136845</v>
      </c>
      <c r="G165" s="20">
        <v>136995</v>
      </c>
      <c r="H165" s="20">
        <v>150</v>
      </c>
      <c r="I165" s="20"/>
      <c r="J165" s="20"/>
      <c r="K165" s="67">
        <f>H165</f>
        <v>150</v>
      </c>
      <c r="L165" s="16" t="s">
        <v>2</v>
      </c>
      <c r="M165" s="1"/>
      <c r="N165" s="21">
        <f t="shared" si="39"/>
        <v>0</v>
      </c>
      <c r="O165" s="17"/>
      <c r="P165" s="19"/>
      <c r="Q165" s="16"/>
      <c r="R165" s="65"/>
    </row>
    <row r="166" spans="2:18" ht="30" x14ac:dyDescent="0.25">
      <c r="B166" s="18" t="s">
        <v>225</v>
      </c>
      <c r="C166" s="19" t="s">
        <v>78</v>
      </c>
      <c r="D166" s="20" t="s">
        <v>173</v>
      </c>
      <c r="E166" s="60" t="s">
        <v>6</v>
      </c>
      <c r="F166" s="57">
        <v>137580</v>
      </c>
      <c r="G166" s="20">
        <v>137700</v>
      </c>
      <c r="H166" s="20">
        <v>120</v>
      </c>
      <c r="I166" s="20">
        <v>8</v>
      </c>
      <c r="J166" s="20">
        <v>0.05</v>
      </c>
      <c r="K166" s="67">
        <f>H166*I166*J166</f>
        <v>48</v>
      </c>
      <c r="L166" s="16" t="s">
        <v>32</v>
      </c>
      <c r="M166" s="1"/>
      <c r="N166" s="21">
        <f t="shared" si="39"/>
        <v>0</v>
      </c>
      <c r="O166" s="17"/>
      <c r="P166" s="59" t="s">
        <v>263</v>
      </c>
      <c r="Q166" s="16" t="s">
        <v>32</v>
      </c>
      <c r="R166" s="65">
        <f>H166*I166*J166</f>
        <v>48</v>
      </c>
    </row>
    <row r="167" spans="2:18" x14ac:dyDescent="0.25">
      <c r="B167" s="18" t="s">
        <v>226</v>
      </c>
      <c r="C167" s="19" t="s">
        <v>78</v>
      </c>
      <c r="D167" s="20" t="s">
        <v>188</v>
      </c>
      <c r="E167" s="60" t="s">
        <v>5</v>
      </c>
      <c r="F167" s="57">
        <v>139055</v>
      </c>
      <c r="G167" s="20">
        <v>139140</v>
      </c>
      <c r="H167" s="20">
        <v>85</v>
      </c>
      <c r="I167" s="20"/>
      <c r="J167" s="20"/>
      <c r="K167" s="67">
        <f>H167</f>
        <v>85</v>
      </c>
      <c r="L167" s="16" t="s">
        <v>2</v>
      </c>
      <c r="M167" s="1"/>
      <c r="N167" s="21">
        <f t="shared" si="39"/>
        <v>0</v>
      </c>
      <c r="O167" s="17"/>
      <c r="P167" s="19"/>
      <c r="Q167" s="16"/>
      <c r="R167" s="65"/>
    </row>
    <row r="168" spans="2:18" ht="30" x14ac:dyDescent="0.25">
      <c r="B168" s="18" t="s">
        <v>227</v>
      </c>
      <c r="C168" s="19" t="s">
        <v>78</v>
      </c>
      <c r="D168" s="20" t="s">
        <v>173</v>
      </c>
      <c r="E168" s="60" t="s">
        <v>6</v>
      </c>
      <c r="F168" s="57">
        <v>139140</v>
      </c>
      <c r="G168" s="20">
        <v>139195</v>
      </c>
      <c r="H168" s="20">
        <v>55</v>
      </c>
      <c r="I168" s="20">
        <v>8</v>
      </c>
      <c r="J168" s="20">
        <v>0.05</v>
      </c>
      <c r="K168" s="67">
        <f>H168*I168*J168</f>
        <v>22</v>
      </c>
      <c r="L168" s="16" t="s">
        <v>32</v>
      </c>
      <c r="M168" s="1"/>
      <c r="N168" s="21">
        <f t="shared" si="39"/>
        <v>0</v>
      </c>
      <c r="O168" s="17"/>
      <c r="P168" s="59" t="s">
        <v>263</v>
      </c>
      <c r="Q168" s="16" t="s">
        <v>32</v>
      </c>
      <c r="R168" s="65">
        <f>H168*I168*J168</f>
        <v>22</v>
      </c>
    </row>
    <row r="169" spans="2:18" ht="16.5" x14ac:dyDescent="0.25">
      <c r="B169" s="18" t="s">
        <v>228</v>
      </c>
      <c r="C169" s="19" t="s">
        <v>78</v>
      </c>
      <c r="D169" s="20" t="s">
        <v>85</v>
      </c>
      <c r="E169" s="60" t="s">
        <v>3</v>
      </c>
      <c r="F169" s="57">
        <v>139150</v>
      </c>
      <c r="G169" s="20">
        <v>139340</v>
      </c>
      <c r="H169" s="20">
        <v>190</v>
      </c>
      <c r="I169" s="20">
        <v>4</v>
      </c>
      <c r="J169" s="20">
        <v>0.25</v>
      </c>
      <c r="K169" s="67">
        <f>H169*I169*J169</f>
        <v>190</v>
      </c>
      <c r="L169" s="16" t="s">
        <v>32</v>
      </c>
      <c r="M169" s="1"/>
      <c r="N169" s="21">
        <f t="shared" si="39"/>
        <v>0</v>
      </c>
      <c r="O169" s="17"/>
      <c r="P169" s="19"/>
      <c r="Q169" s="16"/>
      <c r="R169" s="65"/>
    </row>
    <row r="170" spans="2:18" x14ac:dyDescent="0.25">
      <c r="B170" s="18" t="s">
        <v>229</v>
      </c>
      <c r="C170" s="19" t="s">
        <v>78</v>
      </c>
      <c r="D170" s="20" t="s">
        <v>188</v>
      </c>
      <c r="E170" s="60" t="s">
        <v>5</v>
      </c>
      <c r="F170" s="57">
        <v>139335</v>
      </c>
      <c r="G170" s="20">
        <v>139456</v>
      </c>
      <c r="H170" s="20">
        <v>121</v>
      </c>
      <c r="I170" s="20"/>
      <c r="J170" s="20"/>
      <c r="K170" s="67">
        <f t="shared" ref="K170:K174" si="47">H170</f>
        <v>121</v>
      </c>
      <c r="L170" s="16" t="s">
        <v>2</v>
      </c>
      <c r="M170" s="1"/>
      <c r="N170" s="21">
        <f t="shared" si="39"/>
        <v>0</v>
      </c>
      <c r="O170" s="17"/>
      <c r="P170" s="19"/>
      <c r="Q170" s="16"/>
      <c r="R170" s="65"/>
    </row>
    <row r="171" spans="2:18" x14ac:dyDescent="0.25">
      <c r="B171" s="18" t="s">
        <v>230</v>
      </c>
      <c r="C171" s="19" t="s">
        <v>78</v>
      </c>
      <c r="D171" s="20" t="s">
        <v>188</v>
      </c>
      <c r="E171" s="60" t="s">
        <v>5</v>
      </c>
      <c r="F171" s="57">
        <v>139835</v>
      </c>
      <c r="G171" s="20">
        <v>140020</v>
      </c>
      <c r="H171" s="20">
        <v>185</v>
      </c>
      <c r="I171" s="20"/>
      <c r="J171" s="20"/>
      <c r="K171" s="67">
        <f t="shared" si="47"/>
        <v>185</v>
      </c>
      <c r="L171" s="16" t="s">
        <v>2</v>
      </c>
      <c r="M171" s="1"/>
      <c r="N171" s="21">
        <f t="shared" si="39"/>
        <v>0</v>
      </c>
      <c r="O171" s="17"/>
      <c r="P171" s="19"/>
      <c r="Q171" s="16"/>
      <c r="R171" s="65"/>
    </row>
    <row r="172" spans="2:18" x14ac:dyDescent="0.25">
      <c r="B172" s="18" t="s">
        <v>231</v>
      </c>
      <c r="C172" s="19" t="s">
        <v>78</v>
      </c>
      <c r="D172" s="20" t="s">
        <v>188</v>
      </c>
      <c r="E172" s="60" t="s">
        <v>5</v>
      </c>
      <c r="F172" s="57">
        <v>141550</v>
      </c>
      <c r="G172" s="20">
        <v>142321</v>
      </c>
      <c r="H172" s="20">
        <v>771</v>
      </c>
      <c r="I172" s="20"/>
      <c r="J172" s="20"/>
      <c r="K172" s="67">
        <f t="shared" si="47"/>
        <v>771</v>
      </c>
      <c r="L172" s="16" t="s">
        <v>2</v>
      </c>
      <c r="M172" s="1"/>
      <c r="N172" s="21">
        <f t="shared" si="39"/>
        <v>0</v>
      </c>
      <c r="O172" s="17"/>
      <c r="P172" s="19"/>
      <c r="Q172" s="16"/>
      <c r="R172" s="65"/>
    </row>
    <row r="173" spans="2:18" x14ac:dyDescent="0.25">
      <c r="B173" s="18" t="s">
        <v>232</v>
      </c>
      <c r="C173" s="19" t="s">
        <v>78</v>
      </c>
      <c r="D173" s="20" t="s">
        <v>188</v>
      </c>
      <c r="E173" s="60" t="s">
        <v>5</v>
      </c>
      <c r="F173" s="57">
        <v>143170</v>
      </c>
      <c r="G173" s="20">
        <v>143333</v>
      </c>
      <c r="H173" s="20">
        <v>163</v>
      </c>
      <c r="I173" s="20"/>
      <c r="J173" s="20"/>
      <c r="K173" s="67">
        <f t="shared" si="47"/>
        <v>163</v>
      </c>
      <c r="L173" s="16" t="s">
        <v>2</v>
      </c>
      <c r="M173" s="1"/>
      <c r="N173" s="21">
        <f t="shared" si="39"/>
        <v>0</v>
      </c>
      <c r="O173" s="17"/>
      <c r="P173" s="19"/>
      <c r="Q173" s="16"/>
      <c r="R173" s="65"/>
    </row>
    <row r="174" spans="2:18" x14ac:dyDescent="0.25">
      <c r="B174" s="18" t="s">
        <v>233</v>
      </c>
      <c r="C174" s="19" t="s">
        <v>78</v>
      </c>
      <c r="D174" s="20" t="s">
        <v>188</v>
      </c>
      <c r="E174" s="60" t="s">
        <v>5</v>
      </c>
      <c r="F174" s="57">
        <v>143725</v>
      </c>
      <c r="G174" s="20">
        <v>143760</v>
      </c>
      <c r="H174" s="20">
        <v>35</v>
      </c>
      <c r="I174" s="20"/>
      <c r="J174" s="20"/>
      <c r="K174" s="67">
        <f t="shared" si="47"/>
        <v>35</v>
      </c>
      <c r="L174" s="16" t="s">
        <v>2</v>
      </c>
      <c r="M174" s="1"/>
      <c r="N174" s="21">
        <f t="shared" si="39"/>
        <v>0</v>
      </c>
      <c r="O174" s="17"/>
      <c r="P174" s="19"/>
      <c r="Q174" s="16"/>
      <c r="R174" s="65"/>
    </row>
    <row r="175" spans="2:18" ht="30" x14ac:dyDescent="0.25">
      <c r="B175" s="18" t="s">
        <v>234</v>
      </c>
      <c r="C175" s="19" t="s">
        <v>78</v>
      </c>
      <c r="D175" s="20" t="s">
        <v>174</v>
      </c>
      <c r="E175" s="60" t="s">
        <v>1</v>
      </c>
      <c r="F175" s="57">
        <v>145800</v>
      </c>
      <c r="G175" s="20">
        <v>145877</v>
      </c>
      <c r="H175" s="20">
        <v>77</v>
      </c>
      <c r="I175" s="20">
        <v>8</v>
      </c>
      <c r="J175" s="20">
        <v>7.4999999999999997E-2</v>
      </c>
      <c r="K175" s="67">
        <f>H175*I175*J175</f>
        <v>46.199999999999996</v>
      </c>
      <c r="L175" s="16" t="s">
        <v>32</v>
      </c>
      <c r="M175" s="1"/>
      <c r="N175" s="21">
        <f t="shared" si="39"/>
        <v>0</v>
      </c>
      <c r="O175" s="17"/>
      <c r="P175" s="59" t="s">
        <v>263</v>
      </c>
      <c r="Q175" s="16" t="s">
        <v>32</v>
      </c>
      <c r="R175" s="65">
        <f>H175*I175*J175</f>
        <v>46.199999999999996</v>
      </c>
    </row>
    <row r="176" spans="2:18" x14ac:dyDescent="0.25">
      <c r="B176" s="18" t="s">
        <v>235</v>
      </c>
      <c r="C176" s="19" t="s">
        <v>78</v>
      </c>
      <c r="D176" s="20" t="s">
        <v>188</v>
      </c>
      <c r="E176" s="60" t="s">
        <v>5</v>
      </c>
      <c r="F176" s="57">
        <v>152530</v>
      </c>
      <c r="G176" s="20">
        <v>152561</v>
      </c>
      <c r="H176" s="20">
        <v>31</v>
      </c>
      <c r="I176" s="20"/>
      <c r="J176" s="20"/>
      <c r="K176" s="67">
        <f t="shared" ref="K176:K179" si="48">H176</f>
        <v>31</v>
      </c>
      <c r="L176" s="16" t="s">
        <v>2</v>
      </c>
      <c r="M176" s="1"/>
      <c r="N176" s="21">
        <f t="shared" si="39"/>
        <v>0</v>
      </c>
      <c r="O176" s="17"/>
      <c r="P176" s="19"/>
      <c r="Q176" s="16"/>
      <c r="R176" s="65"/>
    </row>
    <row r="177" spans="2:18" x14ac:dyDescent="0.25">
      <c r="B177" s="18" t="s">
        <v>236</v>
      </c>
      <c r="C177" s="19" t="s">
        <v>78</v>
      </c>
      <c r="D177" s="20" t="s">
        <v>188</v>
      </c>
      <c r="E177" s="60" t="s">
        <v>5</v>
      </c>
      <c r="F177" s="57">
        <v>155965</v>
      </c>
      <c r="G177" s="20">
        <v>156176</v>
      </c>
      <c r="H177" s="20">
        <v>211</v>
      </c>
      <c r="I177" s="20"/>
      <c r="J177" s="20"/>
      <c r="K177" s="67">
        <f t="shared" si="48"/>
        <v>211</v>
      </c>
      <c r="L177" s="16" t="s">
        <v>2</v>
      </c>
      <c r="M177" s="1"/>
      <c r="N177" s="21">
        <f t="shared" si="39"/>
        <v>0</v>
      </c>
      <c r="O177" s="17"/>
      <c r="P177" s="19"/>
      <c r="Q177" s="16"/>
      <c r="R177" s="65"/>
    </row>
    <row r="178" spans="2:18" x14ac:dyDescent="0.25">
      <c r="B178" s="18" t="s">
        <v>237</v>
      </c>
      <c r="C178" s="19" t="s">
        <v>78</v>
      </c>
      <c r="D178" s="20" t="s">
        <v>188</v>
      </c>
      <c r="E178" s="60" t="s">
        <v>5</v>
      </c>
      <c r="F178" s="57">
        <v>157170</v>
      </c>
      <c r="G178" s="20">
        <v>157280</v>
      </c>
      <c r="H178" s="20">
        <v>110</v>
      </c>
      <c r="I178" s="20"/>
      <c r="J178" s="20"/>
      <c r="K178" s="67">
        <f t="shared" si="48"/>
        <v>110</v>
      </c>
      <c r="L178" s="16" t="s">
        <v>2</v>
      </c>
      <c r="M178" s="1"/>
      <c r="N178" s="21">
        <f t="shared" si="39"/>
        <v>0</v>
      </c>
      <c r="O178" s="17"/>
      <c r="P178" s="19"/>
      <c r="Q178" s="16"/>
      <c r="R178" s="65"/>
    </row>
    <row r="179" spans="2:18" x14ac:dyDescent="0.25">
      <c r="B179" s="18" t="s">
        <v>238</v>
      </c>
      <c r="C179" s="19" t="s">
        <v>78</v>
      </c>
      <c r="D179" s="20" t="s">
        <v>188</v>
      </c>
      <c r="E179" s="60" t="s">
        <v>5</v>
      </c>
      <c r="F179" s="57">
        <v>157530</v>
      </c>
      <c r="G179" s="20">
        <v>158260</v>
      </c>
      <c r="H179" s="20">
        <v>730</v>
      </c>
      <c r="I179" s="20"/>
      <c r="J179" s="20"/>
      <c r="K179" s="67">
        <f t="shared" si="48"/>
        <v>730</v>
      </c>
      <c r="L179" s="16" t="s">
        <v>2</v>
      </c>
      <c r="M179" s="1"/>
      <c r="N179" s="21">
        <f t="shared" si="39"/>
        <v>0</v>
      </c>
      <c r="O179" s="17"/>
      <c r="P179" s="19"/>
      <c r="Q179" s="16"/>
      <c r="R179" s="65"/>
    </row>
    <row r="180" spans="2:18" ht="30" x14ac:dyDescent="0.25">
      <c r="B180" s="18" t="s">
        <v>239</v>
      </c>
      <c r="C180" s="19" t="s">
        <v>78</v>
      </c>
      <c r="D180" s="20" t="s">
        <v>173</v>
      </c>
      <c r="E180" s="60" t="s">
        <v>6</v>
      </c>
      <c r="F180" s="57">
        <v>158585</v>
      </c>
      <c r="G180" s="20">
        <v>158610</v>
      </c>
      <c r="H180" s="20">
        <v>25</v>
      </c>
      <c r="I180" s="20">
        <v>8</v>
      </c>
      <c r="J180" s="20">
        <v>0.05</v>
      </c>
      <c r="K180" s="67">
        <f t="shared" ref="K180:K182" si="49">H180*I180*J180</f>
        <v>10</v>
      </c>
      <c r="L180" s="16" t="s">
        <v>32</v>
      </c>
      <c r="M180" s="1"/>
      <c r="N180" s="21">
        <f t="shared" si="39"/>
        <v>0</v>
      </c>
      <c r="O180" s="17"/>
      <c r="P180" s="59" t="s">
        <v>264</v>
      </c>
      <c r="Q180" s="16" t="s">
        <v>32</v>
      </c>
      <c r="R180" s="65">
        <f t="shared" ref="R180:R182" si="50">H180*I180*J180</f>
        <v>10</v>
      </c>
    </row>
    <row r="181" spans="2:18" ht="30" x14ac:dyDescent="0.25">
      <c r="B181" s="18" t="s">
        <v>240</v>
      </c>
      <c r="C181" s="19" t="s">
        <v>78</v>
      </c>
      <c r="D181" s="20" t="s">
        <v>173</v>
      </c>
      <c r="E181" s="60" t="s">
        <v>6</v>
      </c>
      <c r="F181" s="57">
        <v>158680</v>
      </c>
      <c r="G181" s="20">
        <v>158779</v>
      </c>
      <c r="H181" s="20">
        <v>99</v>
      </c>
      <c r="I181" s="20">
        <v>8</v>
      </c>
      <c r="J181" s="20">
        <v>0.05</v>
      </c>
      <c r="K181" s="67">
        <f t="shared" si="49"/>
        <v>39.6</v>
      </c>
      <c r="L181" s="16" t="s">
        <v>32</v>
      </c>
      <c r="M181" s="1"/>
      <c r="N181" s="21">
        <f t="shared" si="39"/>
        <v>0</v>
      </c>
      <c r="O181" s="17"/>
      <c r="P181" s="59" t="s">
        <v>264</v>
      </c>
      <c r="Q181" s="16" t="s">
        <v>32</v>
      </c>
      <c r="R181" s="65">
        <f t="shared" si="50"/>
        <v>39.6</v>
      </c>
    </row>
    <row r="182" spans="2:18" ht="30" x14ac:dyDescent="0.25">
      <c r="B182" s="18" t="s">
        <v>241</v>
      </c>
      <c r="C182" s="19" t="s">
        <v>78</v>
      </c>
      <c r="D182" s="20" t="s">
        <v>173</v>
      </c>
      <c r="E182" s="60" t="s">
        <v>6</v>
      </c>
      <c r="F182" s="57">
        <v>160265</v>
      </c>
      <c r="G182" s="20">
        <v>160290</v>
      </c>
      <c r="H182" s="20">
        <v>25</v>
      </c>
      <c r="I182" s="20">
        <v>8</v>
      </c>
      <c r="J182" s="20">
        <v>0.05</v>
      </c>
      <c r="K182" s="67">
        <f t="shared" si="49"/>
        <v>10</v>
      </c>
      <c r="L182" s="16" t="s">
        <v>32</v>
      </c>
      <c r="M182" s="1"/>
      <c r="N182" s="21">
        <f t="shared" si="39"/>
        <v>0</v>
      </c>
      <c r="O182" s="17"/>
      <c r="P182" s="59" t="s">
        <v>264</v>
      </c>
      <c r="Q182" s="16" t="s">
        <v>32</v>
      </c>
      <c r="R182" s="65">
        <f t="shared" si="50"/>
        <v>10</v>
      </c>
    </row>
    <row r="183" spans="2:18" ht="16.5" x14ac:dyDescent="0.25">
      <c r="B183" s="18" t="s">
        <v>242</v>
      </c>
      <c r="C183" s="19" t="s">
        <v>78</v>
      </c>
      <c r="D183" s="20" t="s">
        <v>85</v>
      </c>
      <c r="E183" s="60" t="s">
        <v>3</v>
      </c>
      <c r="F183" s="57">
        <v>160320</v>
      </c>
      <c r="G183" s="20">
        <v>160466</v>
      </c>
      <c r="H183" s="20">
        <v>146</v>
      </c>
      <c r="I183" s="20">
        <v>2</v>
      </c>
      <c r="J183" s="20">
        <v>0.25</v>
      </c>
      <c r="K183" s="67">
        <f>H183*I183*J183</f>
        <v>73</v>
      </c>
      <c r="L183" s="16" t="s">
        <v>32</v>
      </c>
      <c r="M183" s="1"/>
      <c r="N183" s="21">
        <f t="shared" si="39"/>
        <v>0</v>
      </c>
      <c r="O183" s="17"/>
      <c r="P183" s="19"/>
      <c r="Q183" s="16"/>
      <c r="R183" s="65"/>
    </row>
    <row r="184" spans="2:18" ht="30" x14ac:dyDescent="0.25">
      <c r="B184" s="18" t="s">
        <v>243</v>
      </c>
      <c r="C184" s="19" t="s">
        <v>78</v>
      </c>
      <c r="D184" s="20" t="s">
        <v>173</v>
      </c>
      <c r="E184" s="60" t="s">
        <v>6</v>
      </c>
      <c r="F184" s="57">
        <v>160540</v>
      </c>
      <c r="G184" s="20">
        <v>160605</v>
      </c>
      <c r="H184" s="20">
        <v>65</v>
      </c>
      <c r="I184" s="20">
        <v>8</v>
      </c>
      <c r="J184" s="20">
        <v>0.05</v>
      </c>
      <c r="K184" s="67">
        <f>H184*I184*J184</f>
        <v>26</v>
      </c>
      <c r="L184" s="16" t="s">
        <v>32</v>
      </c>
      <c r="M184" s="1"/>
      <c r="N184" s="21">
        <f t="shared" si="39"/>
        <v>0</v>
      </c>
      <c r="O184" s="17"/>
      <c r="P184" s="59" t="s">
        <v>264</v>
      </c>
      <c r="Q184" s="16" t="s">
        <v>32</v>
      </c>
      <c r="R184" s="65">
        <f>H184*I184*J184</f>
        <v>26</v>
      </c>
    </row>
    <row r="185" spans="2:18" x14ac:dyDescent="0.25">
      <c r="B185" s="18" t="s">
        <v>244</v>
      </c>
      <c r="C185" s="19" t="s">
        <v>78</v>
      </c>
      <c r="D185" s="20" t="s">
        <v>188</v>
      </c>
      <c r="E185" s="60" t="s">
        <v>5</v>
      </c>
      <c r="F185" s="57">
        <v>160805</v>
      </c>
      <c r="G185" s="20">
        <v>161317</v>
      </c>
      <c r="H185" s="20">
        <v>512</v>
      </c>
      <c r="I185" s="20"/>
      <c r="J185" s="20"/>
      <c r="K185" s="67">
        <f t="shared" ref="K185:K186" si="51">H185</f>
        <v>512</v>
      </c>
      <c r="L185" s="16" t="s">
        <v>2</v>
      </c>
      <c r="M185" s="1"/>
      <c r="N185" s="21">
        <f t="shared" si="39"/>
        <v>0</v>
      </c>
      <c r="O185" s="17"/>
      <c r="P185" s="19"/>
      <c r="Q185" s="16"/>
      <c r="R185" s="65"/>
    </row>
    <row r="186" spans="2:18" x14ac:dyDescent="0.25">
      <c r="B186" s="18" t="s">
        <v>245</v>
      </c>
      <c r="C186" s="19" t="s">
        <v>78</v>
      </c>
      <c r="D186" s="20" t="s">
        <v>188</v>
      </c>
      <c r="E186" s="60" t="s">
        <v>5</v>
      </c>
      <c r="F186" s="57">
        <v>161800</v>
      </c>
      <c r="G186" s="20">
        <v>162184</v>
      </c>
      <c r="H186" s="20">
        <v>384</v>
      </c>
      <c r="I186" s="20"/>
      <c r="J186" s="20"/>
      <c r="K186" s="67">
        <f t="shared" si="51"/>
        <v>384</v>
      </c>
      <c r="L186" s="16" t="s">
        <v>2</v>
      </c>
      <c r="M186" s="1"/>
      <c r="N186" s="21">
        <f t="shared" si="39"/>
        <v>0</v>
      </c>
      <c r="O186" s="17"/>
      <c r="P186" s="19"/>
      <c r="Q186" s="16"/>
      <c r="R186" s="65"/>
    </row>
    <row r="187" spans="2:18" ht="30" x14ac:dyDescent="0.25">
      <c r="B187" s="18" t="s">
        <v>246</v>
      </c>
      <c r="C187" s="19" t="s">
        <v>78</v>
      </c>
      <c r="D187" s="20" t="s">
        <v>173</v>
      </c>
      <c r="E187" s="60" t="s">
        <v>6</v>
      </c>
      <c r="F187" s="57">
        <v>162995</v>
      </c>
      <c r="G187" s="20">
        <v>163343</v>
      </c>
      <c r="H187" s="20">
        <v>348</v>
      </c>
      <c r="I187" s="20">
        <v>8</v>
      </c>
      <c r="J187" s="20">
        <v>0.05</v>
      </c>
      <c r="K187" s="67">
        <f t="shared" ref="K187:K191" si="52">H187*I187*J187</f>
        <v>139.20000000000002</v>
      </c>
      <c r="L187" s="16" t="s">
        <v>32</v>
      </c>
      <c r="M187" s="1"/>
      <c r="N187" s="21">
        <f t="shared" si="39"/>
        <v>0</v>
      </c>
      <c r="O187" s="17"/>
      <c r="P187" s="59" t="s">
        <v>264</v>
      </c>
      <c r="Q187" s="16" t="s">
        <v>32</v>
      </c>
      <c r="R187" s="65">
        <f t="shared" ref="R187:R191" si="53">H187*I187*J187</f>
        <v>139.20000000000002</v>
      </c>
    </row>
    <row r="188" spans="2:18" ht="30" x14ac:dyDescent="0.25">
      <c r="B188" s="18" t="s">
        <v>247</v>
      </c>
      <c r="C188" s="19" t="s">
        <v>78</v>
      </c>
      <c r="D188" s="20" t="s">
        <v>173</v>
      </c>
      <c r="E188" s="60" t="s">
        <v>6</v>
      </c>
      <c r="F188" s="57">
        <v>163525</v>
      </c>
      <c r="G188" s="20">
        <v>163595</v>
      </c>
      <c r="H188" s="20">
        <v>70</v>
      </c>
      <c r="I188" s="20">
        <v>8</v>
      </c>
      <c r="J188" s="20">
        <v>0.05</v>
      </c>
      <c r="K188" s="67">
        <f t="shared" si="52"/>
        <v>28</v>
      </c>
      <c r="L188" s="16" t="s">
        <v>32</v>
      </c>
      <c r="M188" s="1"/>
      <c r="N188" s="21">
        <f t="shared" si="39"/>
        <v>0</v>
      </c>
      <c r="O188" s="17"/>
      <c r="P188" s="59" t="s">
        <v>264</v>
      </c>
      <c r="Q188" s="16" t="s">
        <v>32</v>
      </c>
      <c r="R188" s="65">
        <f t="shared" si="53"/>
        <v>28</v>
      </c>
    </row>
    <row r="189" spans="2:18" ht="30" x14ac:dyDescent="0.25">
      <c r="B189" s="18" t="s">
        <v>248</v>
      </c>
      <c r="C189" s="19" t="s">
        <v>78</v>
      </c>
      <c r="D189" s="20" t="s">
        <v>173</v>
      </c>
      <c r="E189" s="60" t="s">
        <v>6</v>
      </c>
      <c r="F189" s="57">
        <v>163760</v>
      </c>
      <c r="G189" s="20">
        <v>163949</v>
      </c>
      <c r="H189" s="20">
        <v>189</v>
      </c>
      <c r="I189" s="20">
        <v>8</v>
      </c>
      <c r="J189" s="20">
        <v>0.05</v>
      </c>
      <c r="K189" s="67">
        <f t="shared" si="52"/>
        <v>75.600000000000009</v>
      </c>
      <c r="L189" s="16" t="s">
        <v>32</v>
      </c>
      <c r="M189" s="1"/>
      <c r="N189" s="21">
        <f t="shared" si="39"/>
        <v>0</v>
      </c>
      <c r="O189" s="17"/>
      <c r="P189" s="59" t="s">
        <v>264</v>
      </c>
      <c r="Q189" s="16" t="s">
        <v>32</v>
      </c>
      <c r="R189" s="65">
        <f t="shared" si="53"/>
        <v>75.600000000000009</v>
      </c>
    </row>
    <row r="190" spans="2:18" ht="30" x14ac:dyDescent="0.25">
      <c r="B190" s="18" t="s">
        <v>249</v>
      </c>
      <c r="C190" s="19" t="s">
        <v>78</v>
      </c>
      <c r="D190" s="20" t="s">
        <v>173</v>
      </c>
      <c r="E190" s="60" t="s">
        <v>6</v>
      </c>
      <c r="F190" s="57">
        <v>165200</v>
      </c>
      <c r="G190" s="20">
        <v>165290</v>
      </c>
      <c r="H190" s="20">
        <v>90</v>
      </c>
      <c r="I190" s="20">
        <v>8</v>
      </c>
      <c r="J190" s="20">
        <v>0.05</v>
      </c>
      <c r="K190" s="67">
        <f t="shared" si="52"/>
        <v>36</v>
      </c>
      <c r="L190" s="16" t="s">
        <v>32</v>
      </c>
      <c r="M190" s="1"/>
      <c r="N190" s="21">
        <f t="shared" si="39"/>
        <v>0</v>
      </c>
      <c r="O190" s="17"/>
      <c r="P190" s="59" t="s">
        <v>264</v>
      </c>
      <c r="Q190" s="16" t="s">
        <v>32</v>
      </c>
      <c r="R190" s="65">
        <f t="shared" si="53"/>
        <v>36</v>
      </c>
    </row>
    <row r="191" spans="2:18" ht="30" x14ac:dyDescent="0.25">
      <c r="B191" s="18" t="s">
        <v>250</v>
      </c>
      <c r="C191" s="19" t="s">
        <v>78</v>
      </c>
      <c r="D191" s="20" t="s">
        <v>173</v>
      </c>
      <c r="E191" s="60" t="s">
        <v>6</v>
      </c>
      <c r="F191" s="57">
        <v>165360</v>
      </c>
      <c r="G191" s="20">
        <v>165460</v>
      </c>
      <c r="H191" s="20">
        <v>100</v>
      </c>
      <c r="I191" s="20">
        <v>8</v>
      </c>
      <c r="J191" s="20">
        <v>0.05</v>
      </c>
      <c r="K191" s="67">
        <f t="shared" si="52"/>
        <v>40</v>
      </c>
      <c r="L191" s="16" t="s">
        <v>32</v>
      </c>
      <c r="M191" s="1"/>
      <c r="N191" s="21">
        <f t="shared" si="39"/>
        <v>0</v>
      </c>
      <c r="O191" s="17"/>
      <c r="P191" s="59" t="s">
        <v>264</v>
      </c>
      <c r="Q191" s="16" t="s">
        <v>32</v>
      </c>
      <c r="R191" s="65">
        <f t="shared" si="53"/>
        <v>40</v>
      </c>
    </row>
    <row r="192" spans="2:18" x14ac:dyDescent="0.25">
      <c r="B192" s="18" t="s">
        <v>251</v>
      </c>
      <c r="C192" s="19" t="s">
        <v>78</v>
      </c>
      <c r="D192" s="20" t="s">
        <v>188</v>
      </c>
      <c r="E192" s="60" t="s">
        <v>5</v>
      </c>
      <c r="F192" s="57">
        <v>169430</v>
      </c>
      <c r="G192" s="20">
        <v>169565</v>
      </c>
      <c r="H192" s="20">
        <v>135</v>
      </c>
      <c r="I192" s="20"/>
      <c r="J192" s="20"/>
      <c r="K192" s="67">
        <f t="shared" ref="K192:K200" si="54">H192</f>
        <v>135</v>
      </c>
      <c r="L192" s="16" t="s">
        <v>2</v>
      </c>
      <c r="M192" s="1"/>
      <c r="N192" s="21">
        <f t="shared" si="39"/>
        <v>0</v>
      </c>
      <c r="O192" s="17"/>
      <c r="P192" s="19"/>
      <c r="Q192" s="16"/>
      <c r="R192" s="65"/>
    </row>
    <row r="193" spans="2:18" x14ac:dyDescent="0.25">
      <c r="B193" s="18" t="s">
        <v>252</v>
      </c>
      <c r="C193" s="19" t="s">
        <v>78</v>
      </c>
      <c r="D193" s="20" t="s">
        <v>188</v>
      </c>
      <c r="E193" s="60" t="s">
        <v>5</v>
      </c>
      <c r="F193" s="57">
        <v>169565</v>
      </c>
      <c r="G193" s="20">
        <v>169947</v>
      </c>
      <c r="H193" s="20">
        <v>382</v>
      </c>
      <c r="I193" s="20"/>
      <c r="J193" s="20"/>
      <c r="K193" s="67">
        <f t="shared" si="54"/>
        <v>382</v>
      </c>
      <c r="L193" s="16" t="s">
        <v>2</v>
      </c>
      <c r="M193" s="1"/>
      <c r="N193" s="21">
        <f t="shared" si="39"/>
        <v>0</v>
      </c>
      <c r="O193" s="17"/>
      <c r="P193" s="19"/>
      <c r="Q193" s="16"/>
      <c r="R193" s="65"/>
    </row>
    <row r="194" spans="2:18" x14ac:dyDescent="0.25">
      <c r="B194" s="18" t="s">
        <v>253</v>
      </c>
      <c r="C194" s="19" t="s">
        <v>78</v>
      </c>
      <c r="D194" s="20" t="s">
        <v>188</v>
      </c>
      <c r="E194" s="60" t="s">
        <v>5</v>
      </c>
      <c r="F194" s="57">
        <v>171435</v>
      </c>
      <c r="G194" s="20">
        <v>171490</v>
      </c>
      <c r="H194" s="20">
        <v>55</v>
      </c>
      <c r="I194" s="20"/>
      <c r="J194" s="20"/>
      <c r="K194" s="67">
        <f t="shared" si="54"/>
        <v>55</v>
      </c>
      <c r="L194" s="16" t="s">
        <v>2</v>
      </c>
      <c r="M194" s="1"/>
      <c r="N194" s="21">
        <f t="shared" si="39"/>
        <v>0</v>
      </c>
      <c r="O194" s="17"/>
      <c r="P194" s="19"/>
      <c r="Q194" s="16"/>
      <c r="R194" s="65"/>
    </row>
    <row r="195" spans="2:18" x14ac:dyDescent="0.25">
      <c r="B195" s="18" t="s">
        <v>254</v>
      </c>
      <c r="C195" s="19" t="s">
        <v>78</v>
      </c>
      <c r="D195" s="20" t="s">
        <v>188</v>
      </c>
      <c r="E195" s="60" t="s">
        <v>5</v>
      </c>
      <c r="F195" s="57">
        <v>173185</v>
      </c>
      <c r="G195" s="20">
        <v>173450</v>
      </c>
      <c r="H195" s="20">
        <v>265</v>
      </c>
      <c r="I195" s="20"/>
      <c r="J195" s="20"/>
      <c r="K195" s="67">
        <f t="shared" si="54"/>
        <v>265</v>
      </c>
      <c r="L195" s="16" t="s">
        <v>2</v>
      </c>
      <c r="M195" s="1"/>
      <c r="N195" s="21">
        <f t="shared" si="39"/>
        <v>0</v>
      </c>
      <c r="O195" s="17"/>
      <c r="P195" s="19"/>
      <c r="Q195" s="16"/>
      <c r="R195" s="65"/>
    </row>
    <row r="196" spans="2:18" x14ac:dyDescent="0.25">
      <c r="B196" s="18" t="s">
        <v>255</v>
      </c>
      <c r="C196" s="19" t="s">
        <v>78</v>
      </c>
      <c r="D196" s="20" t="s">
        <v>188</v>
      </c>
      <c r="E196" s="60" t="s">
        <v>5</v>
      </c>
      <c r="F196" s="57">
        <v>173760</v>
      </c>
      <c r="G196" s="20">
        <v>175090</v>
      </c>
      <c r="H196" s="20">
        <v>1330</v>
      </c>
      <c r="I196" s="20"/>
      <c r="J196" s="20"/>
      <c r="K196" s="67">
        <f t="shared" si="54"/>
        <v>1330</v>
      </c>
      <c r="L196" s="16" t="s">
        <v>2</v>
      </c>
      <c r="M196" s="1"/>
      <c r="N196" s="21">
        <f t="shared" si="39"/>
        <v>0</v>
      </c>
      <c r="O196" s="17"/>
      <c r="P196" s="19"/>
      <c r="Q196" s="16"/>
      <c r="R196" s="65"/>
    </row>
    <row r="197" spans="2:18" x14ac:dyDescent="0.25">
      <c r="B197" s="18" t="s">
        <v>256</v>
      </c>
      <c r="C197" s="19" t="s">
        <v>78</v>
      </c>
      <c r="D197" s="20" t="s">
        <v>188</v>
      </c>
      <c r="E197" s="60" t="s">
        <v>5</v>
      </c>
      <c r="F197" s="57">
        <v>175090</v>
      </c>
      <c r="G197" s="20">
        <v>176445</v>
      </c>
      <c r="H197" s="20">
        <v>1355</v>
      </c>
      <c r="I197" s="20"/>
      <c r="J197" s="20"/>
      <c r="K197" s="67">
        <f t="shared" si="54"/>
        <v>1355</v>
      </c>
      <c r="L197" s="16" t="s">
        <v>2</v>
      </c>
      <c r="M197" s="1"/>
      <c r="N197" s="21">
        <f t="shared" si="39"/>
        <v>0</v>
      </c>
      <c r="O197" s="17"/>
      <c r="P197" s="19"/>
      <c r="Q197" s="16"/>
      <c r="R197" s="65"/>
    </row>
    <row r="198" spans="2:18" x14ac:dyDescent="0.25">
      <c r="B198" s="18" t="s">
        <v>257</v>
      </c>
      <c r="C198" s="19" t="s">
        <v>78</v>
      </c>
      <c r="D198" s="20" t="s">
        <v>188</v>
      </c>
      <c r="E198" s="60" t="s">
        <v>5</v>
      </c>
      <c r="F198" s="57">
        <v>176535</v>
      </c>
      <c r="G198" s="20">
        <v>176655</v>
      </c>
      <c r="H198" s="20">
        <v>120</v>
      </c>
      <c r="I198" s="20"/>
      <c r="J198" s="20"/>
      <c r="K198" s="67">
        <f t="shared" si="54"/>
        <v>120</v>
      </c>
      <c r="L198" s="16" t="s">
        <v>2</v>
      </c>
      <c r="M198" s="1"/>
      <c r="N198" s="21">
        <f t="shared" ref="N198:N200" si="55">K198*M198</f>
        <v>0</v>
      </c>
      <c r="O198" s="17"/>
      <c r="P198" s="19"/>
      <c r="Q198" s="16"/>
      <c r="R198" s="65"/>
    </row>
    <row r="199" spans="2:18" x14ac:dyDescent="0.25">
      <c r="B199" s="18" t="s">
        <v>258</v>
      </c>
      <c r="C199" s="19" t="s">
        <v>78</v>
      </c>
      <c r="D199" s="20" t="s">
        <v>188</v>
      </c>
      <c r="E199" s="60" t="s">
        <v>5</v>
      </c>
      <c r="F199" s="57">
        <v>176655</v>
      </c>
      <c r="G199" s="20">
        <v>177070</v>
      </c>
      <c r="H199" s="20">
        <v>415</v>
      </c>
      <c r="I199" s="20"/>
      <c r="J199" s="20"/>
      <c r="K199" s="67">
        <f t="shared" si="54"/>
        <v>415</v>
      </c>
      <c r="L199" s="16" t="s">
        <v>2</v>
      </c>
      <c r="M199" s="1"/>
      <c r="N199" s="21">
        <f t="shared" si="55"/>
        <v>0</v>
      </c>
      <c r="O199" s="17"/>
      <c r="P199" s="19"/>
      <c r="Q199" s="16"/>
      <c r="R199" s="65"/>
    </row>
    <row r="200" spans="2:18" x14ac:dyDescent="0.25">
      <c r="B200" s="22" t="s">
        <v>259</v>
      </c>
      <c r="C200" s="23" t="s">
        <v>78</v>
      </c>
      <c r="D200" s="24" t="s">
        <v>188</v>
      </c>
      <c r="E200" s="62" t="s">
        <v>5</v>
      </c>
      <c r="F200" s="63">
        <v>177135</v>
      </c>
      <c r="G200" s="24">
        <v>177615</v>
      </c>
      <c r="H200" s="24">
        <v>480</v>
      </c>
      <c r="I200" s="24"/>
      <c r="J200" s="24"/>
      <c r="K200" s="68">
        <f t="shared" si="54"/>
        <v>480</v>
      </c>
      <c r="L200" s="25" t="s">
        <v>2</v>
      </c>
      <c r="M200" s="2"/>
      <c r="N200" s="58">
        <f t="shared" si="55"/>
        <v>0</v>
      </c>
      <c r="O200" s="17"/>
      <c r="P200" s="64"/>
      <c r="Q200" s="25"/>
      <c r="R200" s="66"/>
    </row>
    <row r="201" spans="2:18" ht="30" customHeight="1" thickBot="1" x14ac:dyDescent="0.3">
      <c r="B201" s="50" t="s">
        <v>26</v>
      </c>
      <c r="C201" s="51"/>
      <c r="D201" s="51"/>
      <c r="E201" s="51"/>
      <c r="F201" s="26"/>
      <c r="G201" s="26"/>
      <c r="H201" s="26"/>
      <c r="I201" s="26"/>
      <c r="J201" s="26"/>
      <c r="K201" s="26"/>
      <c r="L201" s="26"/>
      <c r="M201" s="52"/>
      <c r="N201" s="53">
        <f>SUM(N6:N200)</f>
        <v>0</v>
      </c>
      <c r="O201" s="27"/>
      <c r="P201" s="54" t="s">
        <v>27</v>
      </c>
      <c r="Q201" s="55"/>
      <c r="R201" s="56">
        <f>SUM(R6:R200)</f>
        <v>3410.6249999999991</v>
      </c>
    </row>
    <row r="202" spans="2:18" x14ac:dyDescent="0.25">
      <c r="B202" s="28"/>
      <c r="C202" s="29"/>
      <c r="D202" s="29"/>
      <c r="E202" s="30"/>
      <c r="F202" s="30"/>
      <c r="G202" s="30"/>
      <c r="H202" s="30"/>
      <c r="I202" s="31"/>
      <c r="J202" s="31"/>
      <c r="K202" s="30"/>
      <c r="L202" s="30"/>
      <c r="M202" s="31"/>
      <c r="N202" s="31"/>
      <c r="O202" s="31"/>
      <c r="P202" s="32"/>
      <c r="Q202" s="33"/>
      <c r="R202" s="34"/>
    </row>
    <row r="203" spans="2:18" x14ac:dyDescent="0.25">
      <c r="B203" s="35"/>
      <c r="C203" s="36"/>
      <c r="D203" s="36"/>
      <c r="E203" s="37"/>
      <c r="F203" s="37"/>
      <c r="G203" s="37"/>
      <c r="H203" s="37"/>
      <c r="I203" s="38"/>
      <c r="J203" s="38"/>
      <c r="K203" s="37"/>
      <c r="L203" s="37"/>
      <c r="M203" s="38"/>
      <c r="N203" s="38"/>
      <c r="O203" s="38"/>
      <c r="P203" s="32"/>
      <c r="Q203" s="33"/>
      <c r="R203" s="34"/>
    </row>
    <row r="204" spans="2:18" x14ac:dyDescent="0.25">
      <c r="B204" s="35"/>
      <c r="C204" s="36"/>
      <c r="D204" s="69"/>
      <c r="E204" s="69"/>
      <c r="F204" s="69"/>
      <c r="G204" s="37"/>
      <c r="H204" s="37"/>
      <c r="I204" s="38"/>
      <c r="J204" s="38"/>
      <c r="K204" s="37"/>
      <c r="L204" s="37"/>
      <c r="M204" s="38"/>
      <c r="N204" s="38"/>
      <c r="O204" s="38"/>
      <c r="P204" s="32"/>
      <c r="Q204" s="33"/>
      <c r="R204" s="34"/>
    </row>
    <row r="205" spans="2:18" x14ac:dyDescent="0.25">
      <c r="B205" s="35"/>
      <c r="C205" s="39" t="s">
        <v>28</v>
      </c>
      <c r="D205" s="70"/>
      <c r="E205" s="70"/>
      <c r="F205" s="70"/>
      <c r="G205" s="37"/>
      <c r="H205" s="37"/>
      <c r="I205" s="38"/>
      <c r="J205" s="38"/>
      <c r="K205" s="37"/>
      <c r="L205" s="37"/>
      <c r="M205" s="38"/>
      <c r="N205" s="38"/>
      <c r="O205" s="38"/>
      <c r="P205" s="32"/>
      <c r="Q205" s="33"/>
      <c r="R205" s="34"/>
    </row>
    <row r="206" spans="2:18" x14ac:dyDescent="0.25">
      <c r="B206" s="35"/>
      <c r="C206" s="36"/>
      <c r="D206" s="36"/>
      <c r="E206" s="37"/>
      <c r="F206" s="37"/>
      <c r="G206" s="37"/>
      <c r="H206" s="37"/>
      <c r="I206" s="38"/>
      <c r="J206" s="38"/>
      <c r="K206" s="37"/>
      <c r="L206" s="37"/>
      <c r="M206" s="38"/>
      <c r="N206" s="38"/>
      <c r="O206" s="38"/>
      <c r="P206" s="32"/>
      <c r="Q206" s="33"/>
      <c r="R206" s="34"/>
    </row>
    <row r="207" spans="2:18" x14ac:dyDescent="0.25">
      <c r="B207" s="35"/>
      <c r="C207" s="36"/>
      <c r="D207" s="71"/>
      <c r="E207" s="71"/>
      <c r="F207" s="71"/>
      <c r="G207" s="37"/>
      <c r="H207" s="37"/>
      <c r="I207" s="38"/>
      <c r="J207" s="38"/>
      <c r="K207" s="37"/>
      <c r="L207" s="37"/>
      <c r="M207" s="38"/>
      <c r="N207" s="38"/>
      <c r="O207" s="38"/>
      <c r="P207" s="32"/>
      <c r="Q207" s="33"/>
      <c r="R207" s="34"/>
    </row>
    <row r="208" spans="2:18" x14ac:dyDescent="0.25">
      <c r="B208" s="35"/>
      <c r="C208" s="39" t="s">
        <v>29</v>
      </c>
      <c r="D208" s="72"/>
      <c r="E208" s="72"/>
      <c r="F208" s="72"/>
      <c r="G208" s="37"/>
      <c r="H208" s="37"/>
      <c r="I208" s="38"/>
      <c r="J208" s="38"/>
      <c r="K208" s="37"/>
      <c r="L208" s="37"/>
      <c r="M208" s="38"/>
      <c r="N208" s="38"/>
      <c r="O208" s="38"/>
      <c r="P208" s="32"/>
      <c r="Q208" s="33"/>
      <c r="R208" s="34"/>
    </row>
    <row r="209" spans="2:18" x14ac:dyDescent="0.25">
      <c r="B209" s="35"/>
      <c r="C209" s="36"/>
      <c r="D209" s="36"/>
      <c r="E209" s="37"/>
      <c r="F209" s="37"/>
      <c r="G209" s="37"/>
      <c r="H209" s="37"/>
      <c r="I209" s="38"/>
      <c r="J209" s="38"/>
      <c r="K209" s="37"/>
      <c r="L209" s="37"/>
      <c r="M209" s="38"/>
      <c r="N209" s="38"/>
      <c r="O209" s="38"/>
      <c r="P209" s="32"/>
      <c r="Q209" s="33"/>
      <c r="R209" s="34"/>
    </row>
    <row r="210" spans="2:18" x14ac:dyDescent="0.25">
      <c r="B210" s="35"/>
      <c r="C210" s="36"/>
      <c r="D210" s="69"/>
      <c r="E210" s="69"/>
      <c r="F210" s="69"/>
      <c r="G210" s="37"/>
      <c r="H210" s="37"/>
      <c r="I210" s="38"/>
      <c r="J210" s="38"/>
      <c r="K210" s="37"/>
      <c r="L210" s="37"/>
      <c r="M210" s="38"/>
      <c r="N210" s="38"/>
      <c r="O210" s="38"/>
      <c r="P210" s="32"/>
      <c r="Q210" s="33"/>
      <c r="R210" s="34"/>
    </row>
    <row r="211" spans="2:18" x14ac:dyDescent="0.25">
      <c r="B211" s="35"/>
      <c r="C211" s="39" t="s">
        <v>30</v>
      </c>
      <c r="D211" s="70"/>
      <c r="E211" s="70"/>
      <c r="F211" s="70"/>
      <c r="G211" s="37"/>
      <c r="H211" s="37"/>
      <c r="I211" s="38"/>
      <c r="J211" s="38"/>
      <c r="K211" s="37"/>
      <c r="L211" s="37"/>
      <c r="M211" s="38"/>
      <c r="N211" s="38"/>
      <c r="O211" s="38"/>
      <c r="P211" s="32"/>
      <c r="Q211" s="33"/>
      <c r="R211" s="34"/>
    </row>
    <row r="212" spans="2:18" x14ac:dyDescent="0.25">
      <c r="B212" s="35"/>
      <c r="C212" s="36"/>
      <c r="D212" s="36"/>
      <c r="E212" s="37"/>
      <c r="F212" s="37"/>
      <c r="G212" s="37"/>
      <c r="H212" s="37"/>
      <c r="I212" s="38"/>
      <c r="J212" s="38"/>
      <c r="K212" s="37"/>
      <c r="L212" s="37"/>
      <c r="M212" s="38"/>
      <c r="N212" s="38"/>
      <c r="O212" s="38"/>
      <c r="P212" s="32"/>
      <c r="Q212" s="33"/>
      <c r="R212" s="34"/>
    </row>
    <row r="213" spans="2:18" x14ac:dyDescent="0.25">
      <c r="B213" s="35"/>
      <c r="C213" s="36"/>
      <c r="D213" s="69"/>
      <c r="E213" s="69"/>
      <c r="F213" s="69"/>
      <c r="G213" s="37"/>
      <c r="H213" s="37"/>
      <c r="I213" s="38"/>
      <c r="J213" s="38"/>
      <c r="K213" s="37"/>
      <c r="L213" s="37"/>
      <c r="M213" s="38"/>
      <c r="N213" s="38"/>
      <c r="O213" s="38"/>
      <c r="P213" s="32"/>
      <c r="Q213" s="33"/>
      <c r="R213" s="34"/>
    </row>
    <row r="214" spans="2:18" x14ac:dyDescent="0.25">
      <c r="B214" s="35"/>
      <c r="C214" s="39" t="s">
        <v>31</v>
      </c>
      <c r="D214" s="70"/>
      <c r="E214" s="70"/>
      <c r="F214" s="70"/>
      <c r="G214" s="37"/>
      <c r="H214" s="37"/>
      <c r="I214" s="38"/>
      <c r="J214" s="38"/>
      <c r="K214" s="37"/>
      <c r="L214" s="37"/>
      <c r="M214" s="38"/>
      <c r="N214" s="38"/>
      <c r="O214" s="38"/>
      <c r="P214" s="32"/>
      <c r="Q214" s="33"/>
      <c r="R214" s="34"/>
    </row>
    <row r="215" spans="2:18" ht="15.75" thickBot="1" x14ac:dyDescent="0.3">
      <c r="B215" s="40"/>
      <c r="C215" s="41"/>
      <c r="D215" s="41"/>
      <c r="E215" s="42"/>
      <c r="F215" s="42"/>
      <c r="G215" s="42"/>
      <c r="H215" s="42"/>
      <c r="I215" s="43"/>
      <c r="J215" s="43"/>
      <c r="K215" s="42"/>
      <c r="L215" s="42"/>
      <c r="M215" s="43"/>
      <c r="N215" s="43"/>
      <c r="O215" s="43"/>
      <c r="P215" s="44"/>
      <c r="Q215" s="45"/>
      <c r="R215" s="46"/>
    </row>
  </sheetData>
  <sheetProtection algorithmName="SHA-512" hashValue="HXV9FxsFMdBUA0FQpFa7uqZtdO7Db+aJE2iAqUcQRUY4WhkrY0i9dAepcGPSkxIHSkeEhR84V6zamGMmuUvr1A==" saltValue="P0xbEsHCQFjwScS8UfPBkQ==" spinCount="100000" sheet="1" autoFilter="0"/>
  <autoFilter ref="B5:R201" xr:uid="{4C00A412-39EF-4A71-A0EC-5A1C6AA8561E}"/>
  <sortState xmlns:xlrd2="http://schemas.microsoft.com/office/spreadsheetml/2017/richdata2" ref="V6:V23">
    <sortCondition ref="V6:V23"/>
  </sortState>
  <mergeCells count="14">
    <mergeCell ref="D204:F205"/>
    <mergeCell ref="D207:F208"/>
    <mergeCell ref="D210:F211"/>
    <mergeCell ref="D213:F214"/>
    <mergeCell ref="B2:R2"/>
    <mergeCell ref="B3:R3"/>
    <mergeCell ref="B4:B5"/>
    <mergeCell ref="C4:C5"/>
    <mergeCell ref="D4:D5"/>
    <mergeCell ref="E4:E5"/>
    <mergeCell ref="F4:G4"/>
    <mergeCell ref="H4:J4"/>
    <mergeCell ref="K4:N4"/>
    <mergeCell ref="P4:R4"/>
  </mergeCells>
  <phoneticPr fontId="3" type="noConversion"/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623f46-0f1a-486d-a4e3-340f13892dc3" xsi:nil="true"/>
    <Primary_x0020_Contact xmlns="d4623f46-0f1a-486d-a4e3-340f13892dc3" xsi:nil="true"/>
    <_Status xmlns="http://schemas.microsoft.com/sharepoint/v3/fields">Active</_Status>
    <New xmlns="dafb9fbc-8f9b-4bae-ab59-99472177d7aa">true</New>
    <DocumentSetDescription xmlns="http://schemas.microsoft.com/sharepoint/v3" xsi:nil="true"/>
    <lcf76f155ced4ddcb4097134ff3c332f xmlns="dafb9fbc-8f9b-4bae-ab59-99472177d7aa">
      <Terms xmlns="http://schemas.microsoft.com/office/infopath/2007/PartnerControls"/>
    </lcf76f155ced4ddcb4097134ff3c332f>
    <Documents xmlns="dafb9fbc-8f9b-4bae-ab59-99472177d7aa" xsi:nil="true"/>
    <Order0 xmlns="dafb9fbc-8f9b-4bae-ab59-99472177d7aa" xsi:nil="true"/>
    <Organisation xmlns="d4623f46-0f1a-486d-a4e3-340f13892dc3">3387940</Organisation>
    <Project_x0020_Stream xmlns="d4623f46-0f1a-486d-a4e3-340f13892dc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3C28C1A4E9F643BC4323DEA145470D" ma:contentTypeVersion="26" ma:contentTypeDescription="Create a new document." ma:contentTypeScope="" ma:versionID="3577721f4f1f41d57d1cab0581a8440c">
  <xsd:schema xmlns:xsd="http://www.w3.org/2001/XMLSchema" xmlns:xs="http://www.w3.org/2001/XMLSchema" xmlns:p="http://schemas.microsoft.com/office/2006/metadata/properties" xmlns:ns1="http://schemas.microsoft.com/sharepoint/v3" xmlns:ns2="dafb9fbc-8f9b-4bae-ab59-99472177d7aa" xmlns:ns3="d4623f46-0f1a-486d-a4e3-340f13892dc3" xmlns:ns4="http://schemas.microsoft.com/sharepoint/v3/fields" targetNamespace="http://schemas.microsoft.com/office/2006/metadata/properties" ma:root="true" ma:fieldsID="8fa82b5489cea14ad0ca8fea5cb5499f" ns1:_="" ns2:_="" ns3:_="" ns4:_="">
    <xsd:import namespace="http://schemas.microsoft.com/sharepoint/v3"/>
    <xsd:import namespace="dafb9fbc-8f9b-4bae-ab59-99472177d7aa"/>
    <xsd:import namespace="d4623f46-0f1a-486d-a4e3-340f13892dc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ew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DateTaken" minOccurs="0"/>
                <xsd:element ref="ns2:MediaLengthInSeconds" minOccurs="0"/>
                <xsd:element ref="ns3:Organisation" minOccurs="0"/>
                <xsd:element ref="ns4:_Status" minOccurs="0"/>
                <xsd:element ref="ns3:Primary_x0020_Contact" minOccurs="0"/>
                <xsd:element ref="ns1:DocumentSetDescription" minOccurs="0"/>
                <xsd:element ref="ns3:Project_x0020_Stream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Order0" minOccurs="0"/>
                <xsd:element ref="ns2:Document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23" nillable="true" ma:displayName="Description" ma:description="A description of the Document 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fb9fbc-8f9b-4bae-ab59-99472177d7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ew" ma:index="10" nillable="true" ma:displayName="New" ma:default="1" ma:internalName="New">
      <xsd:simpleType>
        <xsd:restriction base="dms:Boolean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f3acbc6-3366-4511-b34c-ad7430d702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rder0" ma:index="30" nillable="true" ma:displayName="Order" ma:decimals="0" ma:format="Dropdown" ma:internalName="Order0" ma:percentage="FALSE">
      <xsd:simpleType>
        <xsd:restriction base="dms:Number"/>
      </xsd:simpleType>
    </xsd:element>
    <xsd:element name="Documents" ma:index="31" nillable="true" ma:displayName="Documents" ma:format="Dropdown" ma:internalName="Documents">
      <xsd:simpleType>
        <xsd:restriction base="dms:Note">
          <xsd:maxLength value="255"/>
        </xsd:restriction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23f46-0f1a-486d-a4e3-340f13892dc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b973136-a111-4b86-9cd0-52b1510bd1c2}" ma:internalName="TaxCatchAll" ma:showField="CatchAllData" ma:web="d4623f46-0f1a-486d-a4e3-340f13892d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rganisation" ma:index="20" nillable="true" ma:displayName="Client" ma:indexed="true" ma:list="{2B057B4F-0FA9-450B-A408-64CC65E193D8}" ma:internalName="Organisation" ma:showField="Title" ma:web="d4623f46-0f1a-486d-a4e3-340f13892dc3">
      <xsd:simpleType>
        <xsd:restriction base="dms:Lookup"/>
      </xsd:simpleType>
    </xsd:element>
    <xsd:element name="Primary_x0020_Contact" ma:index="22" nillable="true" ma:displayName="Primary Contact" ma:list="{6A8CC90B-4C9E-4D14-A93E-9EBF81180DD9}" ma:internalName="Primary_x0020_Contact" ma:showField="Index" ma:web="d4623f46-0f1a-486d-a4e3-340f13892dc3">
      <xsd:simpleType>
        <xsd:restriction base="dms:Lookup"/>
      </xsd:simpleType>
    </xsd:element>
    <xsd:element name="Project_x0020_Stream" ma:index="24" nillable="true" ma:displayName="ProjectStreamOLD" ma:format="Dropdown" ma:indexed="true" ma:internalName="Project_x0020_Stream">
      <xsd:simpleType>
        <xsd:restriction base="dms:Choice">
          <xsd:enumeration value="Asset Management Services"/>
          <xsd:enumeration value="GIS Services"/>
          <xsd:enumeration value="Valuation Services"/>
          <xsd:enumeration value="Project Management Services"/>
          <xsd:enumeration value="Flood Restoration Services"/>
          <xsd:enumeration value="Training Services"/>
          <xsd:enumeration value="Road Asset Condition Assessment Services (RACAS)"/>
          <xsd:enumeration value="Roads Maintenance Management Systems"/>
        </xsd:restriction>
      </xsd:simple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21" nillable="true" ma:displayName="Status" ma:default="Active" ma:format="Dropdown" ma:indexed="true" ma:internalName="_Status">
      <xsd:simpleType>
        <xsd:union memberTypes="dms:Text">
          <xsd:simpleType>
            <xsd:restriction base="dms:Choice">
              <xsd:enumeration value="Active"/>
              <xsd:enumeration value="Completed"/>
              <xsd:enumeration value="Not Start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Urls xmlns="http://schemas.microsoft.com/sharepoint/v3/contenttype/forms/url">
  <Display>/sites/Intranet/SitePages/PlumsailForms/redirect1.0.8.aspx?Form=Project+Documents%7cDocument%7c1%7c1.0.8</Display>
  <Edit>/sites/Intranet/SitePages/PlumsailForms/redirect1.0.8.aspx?Form=Project+Documents%7cDocument%7c2%7c1.0.8</Edit>
  <New>/sites/Intranet/SitePages/PlumsailForms/redirect1.0.8.aspx?Form=Project+Documents%7cDocument%7c3%7c1.0.8</New>
  <NewComponentId>&amp;amp;lt;FormUrls xmlns="http://schemas.microsoft.com/sharepoint/v3/contenttype/forms/url"&amp;amp;gt;&amp;amp;lt;Display&amp;amp;gt;/sites/Intranet/SitePages/PlumsailForms/redirect1.0.8.aspx?Form=Project+Documents%7cDocument%7c1%7c1.0.8&amp;amp;lt;/Display&amp;amp;gt;&amp;amp;lt;Edit&amp;amp;gt;/sites/Intranet/SitePages/PlumsailForms/redirect1.0.8.aspx?Form=Project+Documents%7cDocument%7c2%7c1.0.8&amp;amp;lt;/Edit&amp;amp;gt;&amp;amp;lt;New&amp;amp;gt;/sites/Intranet/SitePages/PlumsailForms/redirect1.0.8.aspx?Form=Project+Documents%7cDocument%7c3%7c1.0.8&amp;amp;lt;/New&amp;amp;gt;&amp;amp;lt;/FormUrls&amp;amp;gt;</NewComponentId>
  <DisplayFormTarget>NewWindow</DisplayFormTarget>
  <EditFormTarget>NewWindow</EditFormTarget>
  <NewFormTarget>NewWindow</NewFormTarget>
</FormUrls>
</file>

<file path=customXml/itemProps1.xml><?xml version="1.0" encoding="utf-8"?>
<ds:datastoreItem xmlns:ds="http://schemas.openxmlformats.org/officeDocument/2006/customXml" ds:itemID="{15385FAF-C5E7-4A6B-8BD4-AC77D806DD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7FB4EF-516B-4CD0-BFCB-D0B615ADC3E7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sharepoint/v3/fields"/>
    <ds:schemaRef ds:uri="d4623f46-0f1a-486d-a4e3-340f13892dc3"/>
    <ds:schemaRef ds:uri="dafb9fbc-8f9b-4bae-ab59-99472177d7aa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7F71D1-7987-4A42-8D3B-DA6BF98671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afb9fbc-8f9b-4bae-ab59-99472177d7aa"/>
    <ds:schemaRef ds:uri="d4623f46-0f1a-486d-a4e3-340f13892dc3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EFCF052-C5C8-4F65-8F54-E48232A5F5EB}">
  <ds:schemaRefs>
    <ds:schemaRef ds:uri="http://schemas.microsoft.com/sharepoint/v3/contenttype/forms/ur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Warri Gate Road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2025-01-22T01:48:58Z</dcterms:created>
  <dcterms:modified xsi:type="dcterms:W3CDTF">2025-12-02T00:11:35Z</dcterms:modified>
  <cp:category/>
  <cp:contentStatus>Active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0x010100483C28C1A4E9F643BC4323DEA145470D</vt:lpwstr>
  </property>
  <property fmtid="{D5CDD505-2E9C-101B-9397-08002B2CF9AE}" pid="3" name="MediaServiceImageTags">
    <vt:lpwstr/>
  </property>
</Properties>
</file>