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/>
  <xr:revisionPtr revIDLastSave="670" documentId="8_{11010BDE-9D71-440E-A0CD-ED6A39AA915D}" xr6:coauthVersionLast="47" xr6:coauthVersionMax="47" xr10:uidLastSave="{F2C8AB4F-1269-4FC5-A9E6-127970F352D2}"/>
  <bookViews>
    <workbookView xWindow="-120" yWindow="-120" windowWidth="29040" windowHeight="15720" xr2:uid="{00000000-000D-0000-FFFF-FFFF00000000}"/>
  </bookViews>
  <sheets>
    <sheet name="Pricing Schedule" sheetId="2" r:id="rId1"/>
    <sheet name="Works Schedule - ID Sort" sheetId="3" r:id="rId2"/>
    <sheet name="Works Schedule - Treatment Sort" sheetId="4" r:id="rId3"/>
  </sheets>
  <definedNames>
    <definedName name="_xlnm._FilterDatabase" localSheetId="0" hidden="1">'Pricing Schedule'!$B$5:$R$119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2" l="1"/>
  <c r="K41" i="2"/>
  <c r="R13" i="2"/>
  <c r="R17" i="2"/>
  <c r="R22" i="2"/>
  <c r="R27" i="2"/>
  <c r="R32" i="2"/>
  <c r="R49" i="2"/>
  <c r="R52" i="2"/>
  <c r="R56" i="2"/>
  <c r="R57" i="2"/>
  <c r="R71" i="2"/>
  <c r="R72" i="2"/>
  <c r="R94" i="2"/>
  <c r="R98" i="2"/>
  <c r="R101" i="2"/>
  <c r="R106" i="2"/>
  <c r="R108" i="2"/>
  <c r="R110" i="2"/>
  <c r="R112" i="2"/>
  <c r="K41" i="3"/>
  <c r="K57" i="3"/>
  <c r="K71" i="3"/>
  <c r="K76" i="3"/>
  <c r="K100" i="3"/>
  <c r="K101" i="3"/>
  <c r="K106" i="3"/>
  <c r="K107" i="3"/>
  <c r="K107" i="2"/>
  <c r="K106" i="2"/>
  <c r="K101" i="2"/>
  <c r="K99" i="2"/>
  <c r="K76" i="2"/>
  <c r="K71" i="2"/>
  <c r="K116" i="2"/>
  <c r="K115" i="2"/>
  <c r="K114" i="2"/>
  <c r="K113" i="2"/>
  <c r="K112" i="2"/>
  <c r="K111" i="2"/>
  <c r="K110" i="2"/>
  <c r="K109" i="2"/>
  <c r="K108" i="2"/>
  <c r="K105" i="2"/>
  <c r="K104" i="2"/>
  <c r="K103" i="2"/>
  <c r="K102" i="2"/>
  <c r="K100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5" i="2"/>
  <c r="K74" i="2"/>
  <c r="K73" i="2"/>
  <c r="K72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P126" i="4"/>
  <c r="P127" i="4"/>
  <c r="P128" i="4"/>
  <c r="P125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87" i="4"/>
  <c r="K86" i="4"/>
  <c r="K89" i="4"/>
  <c r="K126" i="4"/>
  <c r="K127" i="4"/>
  <c r="K128" i="4"/>
  <c r="K125" i="4"/>
  <c r="K84" i="4"/>
  <c r="K80" i="4"/>
  <c r="K81" i="4"/>
  <c r="K82" i="4"/>
  <c r="K78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45" i="4"/>
  <c r="P43" i="4"/>
  <c r="P42" i="4"/>
  <c r="P41" i="4"/>
  <c r="K39" i="4"/>
  <c r="K34" i="4"/>
  <c r="K35" i="4"/>
  <c r="K36" i="4"/>
  <c r="K37" i="4"/>
  <c r="P31" i="4"/>
  <c r="K22" i="4"/>
  <c r="P22" i="4" s="1"/>
  <c r="K23" i="4"/>
  <c r="P23" i="4" s="1"/>
  <c r="K24" i="4"/>
  <c r="P24" i="4" s="1"/>
  <c r="K25" i="4"/>
  <c r="P25" i="4" s="1"/>
  <c r="K26" i="4"/>
  <c r="P26" i="4" s="1"/>
  <c r="K27" i="4"/>
  <c r="P27" i="4" s="1"/>
  <c r="K28" i="4"/>
  <c r="P28" i="4" s="1"/>
  <c r="K29" i="4"/>
  <c r="P29" i="4" s="1"/>
  <c r="K30" i="4"/>
  <c r="P30" i="4" s="1"/>
  <c r="K31" i="4"/>
  <c r="K32" i="4"/>
  <c r="P32" i="4" s="1"/>
  <c r="K11" i="4"/>
  <c r="K12" i="4"/>
  <c r="K13" i="4"/>
  <c r="K14" i="4"/>
  <c r="K15" i="4"/>
  <c r="K16" i="4"/>
  <c r="K17" i="4"/>
  <c r="K18" i="4"/>
  <c r="K19" i="4"/>
  <c r="K20" i="4"/>
  <c r="K10" i="4"/>
  <c r="K7" i="4"/>
  <c r="K8" i="4"/>
  <c r="K6" i="4"/>
  <c r="N23" i="2" l="1"/>
  <c r="N24" i="2"/>
  <c r="N13" i="2"/>
  <c r="N71" i="2"/>
  <c r="N9" i="2"/>
  <c r="N26" i="2"/>
  <c r="N68" i="2"/>
  <c r="N77" i="2"/>
  <c r="N111" i="2"/>
  <c r="N25" i="2"/>
  <c r="N76" i="2"/>
  <c r="N110" i="2"/>
  <c r="N109" i="2"/>
  <c r="N15" i="2"/>
  <c r="N108" i="2"/>
  <c r="N107" i="2"/>
  <c r="N106" i="2"/>
  <c r="N105" i="2"/>
  <c r="N14" i="2"/>
  <c r="N104" i="2"/>
  <c r="N103" i="2"/>
  <c r="N102" i="2"/>
  <c r="N101" i="2"/>
  <c r="N100" i="2"/>
  <c r="N99" i="2"/>
  <c r="N98" i="2"/>
  <c r="N97" i="2"/>
  <c r="N67" i="2"/>
  <c r="N66" i="2"/>
  <c r="N96" i="2"/>
  <c r="N115" i="2"/>
  <c r="N65" i="2"/>
  <c r="N64" i="2"/>
  <c r="N95" i="2"/>
  <c r="N94" i="2"/>
  <c r="N63" i="2"/>
  <c r="N93" i="2"/>
  <c r="N12" i="2"/>
  <c r="N92" i="2"/>
  <c r="N91" i="2"/>
  <c r="N11" i="2"/>
  <c r="N62" i="2"/>
  <c r="N10" i="2"/>
  <c r="N90" i="2"/>
  <c r="N114" i="2"/>
  <c r="N75" i="2"/>
  <c r="N61" i="2"/>
  <c r="N89" i="2"/>
  <c r="N22" i="2"/>
  <c r="N74" i="2"/>
  <c r="N8" i="2"/>
  <c r="N113" i="2"/>
  <c r="N60" i="2"/>
  <c r="N59" i="2"/>
  <c r="N88" i="2"/>
  <c r="N87" i="2"/>
  <c r="N86" i="2"/>
  <c r="N85" i="2"/>
  <c r="N84" i="2"/>
  <c r="N83" i="2"/>
  <c r="N82" i="2"/>
  <c r="N81" i="2"/>
  <c r="N58" i="2"/>
  <c r="N57" i="2"/>
  <c r="N56" i="2"/>
  <c r="N55" i="2"/>
  <c r="N54" i="2"/>
  <c r="N38" i="2"/>
  <c r="N53" i="2"/>
  <c r="N52" i="2"/>
  <c r="N51" i="2"/>
  <c r="N50" i="2"/>
  <c r="N21" i="2"/>
  <c r="N73" i="2"/>
  <c r="N46" i="2"/>
  <c r="N72" i="2"/>
  <c r="N39" i="2"/>
  <c r="P118" i="3"/>
  <c r="P13" i="3"/>
  <c r="P17" i="3"/>
  <c r="P22" i="3"/>
  <c r="P27" i="3"/>
  <c r="P32" i="3"/>
  <c r="P49" i="3"/>
  <c r="P52" i="3"/>
  <c r="P56" i="3"/>
  <c r="P57" i="3"/>
  <c r="P71" i="3"/>
  <c r="P72" i="3"/>
  <c r="P94" i="3"/>
  <c r="P98" i="3"/>
  <c r="P101" i="3"/>
  <c r="P106" i="3"/>
  <c r="P108" i="3"/>
  <c r="P110" i="3"/>
  <c r="P112" i="3"/>
  <c r="K115" i="3"/>
  <c r="K111" i="3"/>
  <c r="K95" i="3"/>
  <c r="K97" i="3"/>
  <c r="K96" i="3"/>
  <c r="K93" i="3"/>
  <c r="K87" i="3"/>
  <c r="K88" i="3"/>
  <c r="K89" i="3"/>
  <c r="K86" i="3"/>
  <c r="K78" i="3"/>
  <c r="K79" i="3"/>
  <c r="K80" i="3"/>
  <c r="K81" i="3"/>
  <c r="K82" i="3"/>
  <c r="K83" i="3"/>
  <c r="K84" i="3"/>
  <c r="K77" i="3"/>
  <c r="K74" i="3"/>
  <c r="K66" i="3"/>
  <c r="K67" i="3"/>
  <c r="K68" i="3"/>
  <c r="K65" i="3"/>
  <c r="K60" i="3"/>
  <c r="K58" i="3"/>
  <c r="K54" i="3"/>
  <c r="K55" i="3"/>
  <c r="K51" i="3"/>
  <c r="K50" i="3"/>
  <c r="K42" i="3"/>
  <c r="K43" i="3"/>
  <c r="K44" i="3"/>
  <c r="K45" i="3"/>
  <c r="K46" i="3"/>
  <c r="K40" i="3"/>
  <c r="K35" i="3"/>
  <c r="K36" i="3"/>
  <c r="K37" i="3"/>
  <c r="K38" i="3"/>
  <c r="K39" i="3"/>
  <c r="K34" i="3"/>
  <c r="K29" i="3"/>
  <c r="K30" i="3"/>
  <c r="K31" i="3"/>
  <c r="K28" i="3"/>
  <c r="K26" i="3"/>
  <c r="K25" i="3"/>
  <c r="K24" i="3"/>
  <c r="K23" i="3"/>
  <c r="K19" i="3"/>
  <c r="K20" i="3"/>
  <c r="K21" i="3"/>
  <c r="K18" i="3"/>
  <c r="K15" i="3"/>
  <c r="K14" i="3"/>
  <c r="K8" i="3"/>
  <c r="K9" i="3"/>
  <c r="K10" i="3"/>
  <c r="K11" i="3"/>
  <c r="K12" i="3"/>
  <c r="K6" i="3"/>
  <c r="H16" i="3"/>
  <c r="H17" i="3"/>
  <c r="H18" i="3"/>
  <c r="H19" i="3"/>
  <c r="H20" i="3"/>
  <c r="H21" i="3"/>
  <c r="H22" i="3"/>
  <c r="H23" i="3"/>
  <c r="H24" i="3"/>
  <c r="H25" i="3"/>
  <c r="H26" i="3"/>
  <c r="H27" i="3"/>
  <c r="K27" i="3" s="1"/>
  <c r="H28" i="3"/>
  <c r="H29" i="3"/>
  <c r="H30" i="3"/>
  <c r="H31" i="3"/>
  <c r="H32" i="3"/>
  <c r="H33" i="3"/>
  <c r="K33" i="3" s="1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K47" i="3" s="1"/>
  <c r="H48" i="3"/>
  <c r="K48" i="3" s="1"/>
  <c r="H49" i="3"/>
  <c r="H50" i="3"/>
  <c r="H51" i="3"/>
  <c r="H52" i="3"/>
  <c r="H53" i="3"/>
  <c r="K53" i="3" s="1"/>
  <c r="H54" i="3"/>
  <c r="H55" i="3"/>
  <c r="H56" i="3"/>
  <c r="H57" i="3"/>
  <c r="H58" i="3"/>
  <c r="H59" i="3"/>
  <c r="H60" i="3"/>
  <c r="H61" i="3"/>
  <c r="H62" i="3"/>
  <c r="K62" i="3" s="1"/>
  <c r="H63" i="3"/>
  <c r="K63" i="3" s="1"/>
  <c r="H64" i="3"/>
  <c r="K64" i="3" s="1"/>
  <c r="H65" i="3"/>
  <c r="H66" i="3"/>
  <c r="H67" i="3"/>
  <c r="H68" i="3"/>
  <c r="H69" i="3"/>
  <c r="K69" i="3" s="1"/>
  <c r="H70" i="3"/>
  <c r="K70" i="3" s="1"/>
  <c r="H71" i="3"/>
  <c r="H72" i="3"/>
  <c r="H73" i="3"/>
  <c r="K73" i="3" s="1"/>
  <c r="H74" i="3"/>
  <c r="H75" i="3"/>
  <c r="K75" i="3" s="1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4" i="3"/>
  <c r="H95" i="3"/>
  <c r="H97" i="3"/>
  <c r="H98" i="3"/>
  <c r="H99" i="3"/>
  <c r="K99" i="3" s="1"/>
  <c r="H100" i="3"/>
  <c r="H101" i="3"/>
  <c r="H102" i="3"/>
  <c r="H103" i="3"/>
  <c r="H104" i="3"/>
  <c r="H105" i="3"/>
  <c r="K105" i="3" s="1"/>
  <c r="H106" i="3"/>
  <c r="H107" i="3"/>
  <c r="H108" i="3"/>
  <c r="H109" i="3"/>
  <c r="K109" i="3" s="1"/>
  <c r="H110" i="3"/>
  <c r="H111" i="3"/>
  <c r="H112" i="3"/>
  <c r="H113" i="3"/>
  <c r="H114" i="3"/>
  <c r="H115" i="3"/>
  <c r="H116" i="3"/>
  <c r="H13" i="3"/>
  <c r="H14" i="3"/>
  <c r="H15" i="3"/>
  <c r="H12" i="3"/>
  <c r="H7" i="3"/>
  <c r="K7" i="3" s="1"/>
  <c r="H8" i="3"/>
  <c r="H9" i="3"/>
  <c r="H10" i="3"/>
  <c r="H11" i="3"/>
  <c r="H6" i="3"/>
  <c r="K92" i="3"/>
  <c r="K91" i="3"/>
  <c r="K32" i="3"/>
  <c r="K44" i="4" l="1"/>
  <c r="K110" i="3"/>
  <c r="K102" i="3"/>
  <c r="K116" i="3"/>
  <c r="K112" i="3"/>
  <c r="K17" i="3"/>
  <c r="K52" i="3"/>
  <c r="K103" i="3"/>
  <c r="K13" i="3"/>
  <c r="K59" i="3"/>
  <c r="K56" i="3"/>
  <c r="K94" i="3"/>
  <c r="K113" i="3"/>
  <c r="K98" i="3"/>
  <c r="K90" i="3"/>
  <c r="K49" i="3"/>
  <c r="K72" i="3"/>
  <c r="K61" i="3"/>
  <c r="K114" i="3"/>
  <c r="K22" i="3"/>
  <c r="K104" i="3"/>
  <c r="K16" i="3"/>
  <c r="K85" i="3"/>
  <c r="K108" i="3"/>
  <c r="N7" i="2"/>
  <c r="N19" i="2"/>
  <c r="N41" i="2"/>
  <c r="N27" i="2"/>
  <c r="N48" i="2"/>
  <c r="N16" i="2"/>
  <c r="N49" i="2"/>
  <c r="N28" i="2"/>
  <c r="N43" i="2"/>
  <c r="N37" i="2"/>
  <c r="N34" i="2"/>
  <c r="N44" i="2"/>
  <c r="N33" i="2"/>
  <c r="N35" i="2"/>
  <c r="N45" i="2"/>
  <c r="N20" i="2"/>
  <c r="N79" i="2"/>
  <c r="N80" i="2"/>
  <c r="N70" i="2"/>
  <c r="N36" i="2"/>
  <c r="N47" i="2"/>
  <c r="N17" i="2"/>
  <c r="N112" i="2"/>
  <c r="N31" i="2"/>
  <c r="N42" i="2"/>
  <c r="N40" i="2"/>
  <c r="N78" i="2"/>
  <c r="N18" i="2"/>
  <c r="N6" i="2"/>
  <c r="N30" i="2"/>
  <c r="N29" i="2"/>
  <c r="N32" i="2"/>
  <c r="N69" i="2"/>
  <c r="N116" i="2"/>
  <c r="N118" i="2" l="1"/>
  <c r="N119" i="2" s="1"/>
  <c r="R118" i="2"/>
  <c r="R1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M5" authorId="0" shapeId="0" xr:uid="{AE8E63F7-396B-45D4-87F4-294929411EB6}">
      <text>
        <r>
          <rPr>
            <b/>
            <sz val="10"/>
            <color indexed="81"/>
            <rFont val="Tahoma"/>
            <family val="2"/>
          </rPr>
          <t>Tenderers to complete this column only</t>
        </r>
      </text>
    </comment>
  </commentList>
</comments>
</file>

<file path=xl/sharedStrings.xml><?xml version="1.0" encoding="utf-8"?>
<sst xmlns="http://schemas.openxmlformats.org/spreadsheetml/2006/main" count="1789" uniqueCount="171">
  <si>
    <t>BULLOO SHIRE COUNCIL</t>
  </si>
  <si>
    <t>SITE ID</t>
  </si>
  <si>
    <t>ROAD NAME</t>
  </si>
  <si>
    <t>CONTRACT TREATMENT CODE</t>
  </si>
  <si>
    <t>TREATMENT</t>
  </si>
  <si>
    <t>CHAINAGE</t>
  </si>
  <si>
    <t>CONTRACT WORKS</t>
  </si>
  <si>
    <t>CONTRACT PRICING</t>
  </si>
  <si>
    <t>PAVEMENT MATERIAL REQUIREMENT</t>
  </si>
  <si>
    <t>START</t>
  </si>
  <si>
    <t>END</t>
  </si>
  <si>
    <t>LENGTH
m</t>
  </si>
  <si>
    <t>WIDTH
m</t>
  </si>
  <si>
    <t>DEPTH
m</t>
  </si>
  <si>
    <t>QUANTITY</t>
  </si>
  <si>
    <t>UNIT</t>
  </si>
  <si>
    <t>RATE
Ex GST</t>
  </si>
  <si>
    <t>AMOUNT
Ex GST</t>
  </si>
  <si>
    <t>SOURCE PIT</t>
  </si>
  <si>
    <t>m</t>
  </si>
  <si>
    <t>Bulk excavate surplus material and remove from site</t>
  </si>
  <si>
    <t>TOTAL</t>
  </si>
  <si>
    <t>Clear mixed debris and remove from site</t>
  </si>
  <si>
    <t>Reshape table drain (1 side)</t>
  </si>
  <si>
    <t>Bulk fill - imported</t>
  </si>
  <si>
    <t>TOTAL AMOUNT Ex GST</t>
  </si>
  <si>
    <t>TOTAL PAVEMENT MATERIAL</t>
  </si>
  <si>
    <t>SIGNED</t>
  </si>
  <si>
    <t>TITLE</t>
  </si>
  <si>
    <t>COMPANY</t>
  </si>
  <si>
    <t>DATE</t>
  </si>
  <si>
    <r>
      <rPr>
        <b/>
        <sz val="20"/>
        <color theme="1"/>
        <rFont val="Aptos Narrow"/>
        <family val="2"/>
      </rPr>
      <t>Innamincka Road - Sealed Road Repairs</t>
    </r>
    <r>
      <rPr>
        <sz val="11"/>
        <color theme="1"/>
        <rFont val="Aptos Narrow"/>
        <family val="2"/>
      </rPr>
      <t xml:space="preserve">
</t>
    </r>
    <r>
      <rPr>
        <b/>
        <sz val="14"/>
        <color theme="1"/>
        <rFont val="Aptos Narrow"/>
        <family val="2"/>
      </rPr>
      <t>Schedule K1 - CONTRACT PRICING SCHEDULE</t>
    </r>
    <r>
      <rPr>
        <b/>
        <sz val="11"/>
        <color theme="1"/>
        <rFont val="Aptos Narrow"/>
        <family val="2"/>
      </rPr>
      <t xml:space="preserve">
</t>
    </r>
    <r>
      <rPr>
        <sz val="11"/>
        <color theme="1"/>
        <rFont val="Aptos Narrow"/>
        <family val="2"/>
      </rPr>
      <t xml:space="preserve">
Tenderers shall note that the quantities provided below are accurate reflections of the extent of work to be completed at each site.</t>
    </r>
  </si>
  <si>
    <r>
      <rPr>
        <b/>
        <sz val="20"/>
        <color theme="1"/>
        <rFont val="Aptos Narrow"/>
        <family val="2"/>
      </rPr>
      <t>Innamincka Road - Sealed Road Repairs</t>
    </r>
    <r>
      <rPr>
        <sz val="11"/>
        <color theme="1"/>
        <rFont val="Aptos Narrow"/>
        <family val="2"/>
      </rPr>
      <t xml:space="preserve">
</t>
    </r>
    <r>
      <rPr>
        <b/>
        <sz val="14"/>
        <color theme="1"/>
        <rFont val="Aptos Narrow"/>
        <family val="2"/>
      </rPr>
      <t>CONTRACT WORKS SCHEDULE - ID SORT</t>
    </r>
    <r>
      <rPr>
        <b/>
        <sz val="11"/>
        <color theme="1"/>
        <rFont val="Aptos Narrow"/>
        <family val="2"/>
      </rPr>
      <t xml:space="preserve">
</t>
    </r>
    <r>
      <rPr>
        <sz val="11"/>
        <color theme="1"/>
        <rFont val="Aptos Narrow"/>
        <family val="2"/>
      </rPr>
      <t xml:space="preserve">
Tenderers shall note that the quantities provided below are accurate reflections of the extent of work to be completed at each site.</t>
    </r>
  </si>
  <si>
    <r>
      <rPr>
        <b/>
        <sz val="20"/>
        <color theme="1"/>
        <rFont val="Aptos Narrow"/>
        <family val="2"/>
      </rPr>
      <t>Innamincka Road - Sealed Road Repairs</t>
    </r>
    <r>
      <rPr>
        <sz val="11"/>
        <color theme="1"/>
        <rFont val="Aptos Narrow"/>
        <family val="2"/>
      </rPr>
      <t xml:space="preserve">
</t>
    </r>
    <r>
      <rPr>
        <b/>
        <sz val="14"/>
        <color theme="1"/>
        <rFont val="Aptos Narrow"/>
        <family val="2"/>
      </rPr>
      <t>CONTRACT WORKS SCHEDULE - TREATMENT SORT</t>
    </r>
    <r>
      <rPr>
        <b/>
        <sz val="11"/>
        <color theme="1"/>
        <rFont val="Aptos Narrow"/>
        <family val="2"/>
      </rPr>
      <t xml:space="preserve">
</t>
    </r>
    <r>
      <rPr>
        <sz val="11"/>
        <color theme="1"/>
        <rFont val="Aptos Narrow"/>
        <family val="2"/>
      </rPr>
      <t xml:space="preserve">
Tenderers shall note that the quantities provided below are accurate reflections of the extent of work to be completed at each site.</t>
    </r>
  </si>
  <si>
    <t>60_1</t>
  </si>
  <si>
    <t>60_2</t>
  </si>
  <si>
    <t>60_3</t>
  </si>
  <si>
    <t>60_5</t>
  </si>
  <si>
    <t>60_8</t>
  </si>
  <si>
    <t>60_9</t>
  </si>
  <si>
    <t>60_10</t>
  </si>
  <si>
    <t>60_13</t>
  </si>
  <si>
    <t>60_14</t>
  </si>
  <si>
    <t>60_15</t>
  </si>
  <si>
    <t>60_16</t>
  </si>
  <si>
    <t>60_17</t>
  </si>
  <si>
    <t>60_18</t>
  </si>
  <si>
    <t>60_19</t>
  </si>
  <si>
    <t>60_20</t>
  </si>
  <si>
    <t>60_21</t>
  </si>
  <si>
    <t>60_22</t>
  </si>
  <si>
    <t>60_23</t>
  </si>
  <si>
    <t>60_24</t>
  </si>
  <si>
    <t>60_25</t>
  </si>
  <si>
    <t>60_26</t>
  </si>
  <si>
    <t>60_27</t>
  </si>
  <si>
    <t>60_28</t>
  </si>
  <si>
    <t>60_29</t>
  </si>
  <si>
    <t>60_30</t>
  </si>
  <si>
    <t>60_31</t>
  </si>
  <si>
    <t>60_32</t>
  </si>
  <si>
    <t>60_33</t>
  </si>
  <si>
    <t>60_36</t>
  </si>
  <si>
    <t>60_37</t>
  </si>
  <si>
    <t>60_40</t>
  </si>
  <si>
    <t>60_41</t>
  </si>
  <si>
    <t>60_42</t>
  </si>
  <si>
    <t>60_44</t>
  </si>
  <si>
    <t>60_45</t>
  </si>
  <si>
    <t>60_46</t>
  </si>
  <si>
    <t>60_48</t>
  </si>
  <si>
    <t>60_49</t>
  </si>
  <si>
    <t>60_51</t>
  </si>
  <si>
    <t>60_52</t>
  </si>
  <si>
    <t>60_53</t>
  </si>
  <si>
    <t>60_54</t>
  </si>
  <si>
    <t>60_55</t>
  </si>
  <si>
    <t>60_56</t>
  </si>
  <si>
    <t>60_57</t>
  </si>
  <si>
    <t>60_58</t>
  </si>
  <si>
    <t>60_59</t>
  </si>
  <si>
    <t>60_60</t>
  </si>
  <si>
    <t>60_61</t>
  </si>
  <si>
    <t>60_62</t>
  </si>
  <si>
    <t>60_63</t>
  </si>
  <si>
    <t>60_64</t>
  </si>
  <si>
    <t>60_65</t>
  </si>
  <si>
    <t>60_66</t>
  </si>
  <si>
    <t>60_67</t>
  </si>
  <si>
    <t>60_68</t>
  </si>
  <si>
    <t>60_69</t>
  </si>
  <si>
    <t>60_70</t>
  </si>
  <si>
    <t>60_71</t>
  </si>
  <si>
    <t>60_72</t>
  </si>
  <si>
    <t>60_73</t>
  </si>
  <si>
    <t>60_74</t>
  </si>
  <si>
    <t>60_75</t>
  </si>
  <si>
    <t>60_76</t>
  </si>
  <si>
    <t>60_77</t>
  </si>
  <si>
    <t>60_78</t>
  </si>
  <si>
    <t>60_79</t>
  </si>
  <si>
    <t>60_80</t>
  </si>
  <si>
    <t>60_81</t>
  </si>
  <si>
    <t>60_82</t>
  </si>
  <si>
    <t>60_83</t>
  </si>
  <si>
    <t>60_84</t>
  </si>
  <si>
    <t>60_85</t>
  </si>
  <si>
    <t>60_86</t>
  </si>
  <si>
    <t>60_88</t>
  </si>
  <si>
    <t>60_89</t>
  </si>
  <si>
    <t>60_90</t>
  </si>
  <si>
    <t>60_91</t>
  </si>
  <si>
    <t>60_92</t>
  </si>
  <si>
    <t>60_93</t>
  </si>
  <si>
    <t>60_98</t>
  </si>
  <si>
    <t>60_99</t>
  </si>
  <si>
    <t>60_100</t>
  </si>
  <si>
    <t>60_102</t>
  </si>
  <si>
    <t>60_103</t>
  </si>
  <si>
    <t>60_104</t>
  </si>
  <si>
    <t>60_106</t>
  </si>
  <si>
    <t>60_109</t>
  </si>
  <si>
    <t>60_115</t>
  </si>
  <si>
    <t>60_117</t>
  </si>
  <si>
    <t>60_118</t>
  </si>
  <si>
    <t>60_119</t>
  </si>
  <si>
    <t>60_120</t>
  </si>
  <si>
    <t>60_121</t>
  </si>
  <si>
    <t>60_122</t>
  </si>
  <si>
    <t>60_123</t>
  </si>
  <si>
    <t>60_124</t>
  </si>
  <si>
    <t>60_125</t>
  </si>
  <si>
    <t>60_126</t>
  </si>
  <si>
    <t>60_127</t>
  </si>
  <si>
    <t>60_128</t>
  </si>
  <si>
    <t>60_129</t>
  </si>
  <si>
    <t>60_130</t>
  </si>
  <si>
    <t>60_131</t>
  </si>
  <si>
    <t>60_132</t>
  </si>
  <si>
    <t>60_140</t>
  </si>
  <si>
    <t>60_141</t>
  </si>
  <si>
    <t>60_143</t>
  </si>
  <si>
    <t>60_155</t>
  </si>
  <si>
    <t>60_159</t>
  </si>
  <si>
    <t>60_161</t>
  </si>
  <si>
    <t>Innamincka Road</t>
  </si>
  <si>
    <t>HSG</t>
  </si>
  <si>
    <t>RTD</t>
  </si>
  <si>
    <t>GMS</t>
  </si>
  <si>
    <t>BSS</t>
  </si>
  <si>
    <t>RUGP</t>
  </si>
  <si>
    <t>BFI</t>
  </si>
  <si>
    <t>BER</t>
  </si>
  <si>
    <t>RKP</t>
  </si>
  <si>
    <t>RDS</t>
  </si>
  <si>
    <t>RGP</t>
  </si>
  <si>
    <t>PRP</t>
  </si>
  <si>
    <t>CMD</t>
  </si>
  <si>
    <t>DDS</t>
  </si>
  <si>
    <t>Heavy shoulder grading - incorporating 50mm of imported material</t>
  </si>
  <si>
    <t>Gravel/material supply</t>
  </si>
  <si>
    <t>Bitumen spray seal, 2-coat</t>
  </si>
  <si>
    <t>Reconstruct unbound granular pavement. Excludes seal</t>
  </si>
  <si>
    <t>Rock protection</t>
  </si>
  <si>
    <t>Repair drainage structure - excavate, repair and reinstate</t>
  </si>
  <si>
    <t>Replace guide posts or markers</t>
  </si>
  <si>
    <t>Patch repair - patch local unbound pavement failure (&lt;20m2). Includes 2 coat bitumen seal</t>
  </si>
  <si>
    <t>Desilt drainage structure - removal of silt and debris</t>
  </si>
  <si>
    <t>m3</t>
  </si>
  <si>
    <t>m2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</si>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</sst>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42424"/>
      <name val="Aptos Narrow"/>
      <family val="2"/>
    </font>
    <font>
      <b/>
      <sz val="10"/>
      <color indexed="81"/>
      <name val="Tahoma"/>
      <family val="2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22"/>
      <color theme="1"/>
      <name val="Aptos Narrow"/>
      <family val="2"/>
    </font>
    <font>
      <b/>
      <sz val="20"/>
      <color theme="1"/>
      <name val="Aptos Narrow"/>
      <family val="2"/>
    </font>
    <font>
      <b/>
      <sz val="14"/>
      <color theme="1"/>
      <name val="Aptos Narrow"/>
      <family val="2"/>
    </font>
    <font>
      <b/>
      <sz val="12"/>
      <color theme="1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FA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4" fontId="5" fillId="2" borderId="27" xfId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5" fillId="5" borderId="1" xfId="1" applyFont="1" applyFill="1" applyBorder="1" applyAlignment="1" applyProtection="1">
      <alignment vertical="center"/>
      <protection locked="0"/>
    </xf>
    <xf numFmtId="44" fontId="5" fillId="0" borderId="1" xfId="1" applyFont="1" applyBorder="1" applyAlignment="1">
      <alignment vertical="center"/>
    </xf>
    <xf numFmtId="164" fontId="5" fillId="0" borderId="30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vertical="center"/>
    </xf>
    <xf numFmtId="0" fontId="6" fillId="6" borderId="35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44" fontId="6" fillId="6" borderId="35" xfId="0" applyNumberFormat="1" applyFont="1" applyFill="1" applyBorder="1" applyAlignment="1">
      <alignment vertical="center"/>
    </xf>
    <xf numFmtId="44" fontId="6" fillId="2" borderId="27" xfId="0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/>
    </xf>
    <xf numFmtId="164" fontId="6" fillId="6" borderId="38" xfId="0" applyNumberFormat="1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left" vertical="center"/>
    </xf>
    <xf numFmtId="0" fontId="5" fillId="7" borderId="40" xfId="0" applyFont="1" applyFill="1" applyBorder="1" applyAlignment="1">
      <alignment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right" vertical="center"/>
    </xf>
    <xf numFmtId="44" fontId="10" fillId="7" borderId="41" xfId="1" applyFont="1" applyFill="1" applyBorder="1" applyAlignment="1">
      <alignment horizontal="center" vertical="center"/>
    </xf>
    <xf numFmtId="44" fontId="10" fillId="2" borderId="9" xfId="0" applyNumberFormat="1" applyFont="1" applyFill="1" applyBorder="1" applyAlignment="1">
      <alignment horizontal="right" vertical="center"/>
    </xf>
    <xf numFmtId="0" fontId="10" fillId="7" borderId="42" xfId="0" applyFont="1" applyFill="1" applyBorder="1" applyAlignment="1">
      <alignment vertical="center"/>
    </xf>
    <xf numFmtId="2" fontId="5" fillId="7" borderId="43" xfId="0" applyNumberFormat="1" applyFont="1" applyFill="1" applyBorder="1" applyAlignment="1">
      <alignment horizontal="center" vertical="center"/>
    </xf>
    <xf numFmtId="164" fontId="10" fillId="7" borderId="41" xfId="0" applyNumberFormat="1" applyFont="1" applyFill="1" applyBorder="1" applyAlignment="1">
      <alignment horizontal="center" vertical="center"/>
    </xf>
    <xf numFmtId="0" fontId="5" fillId="8" borderId="6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right" vertical="center"/>
    </xf>
    <xf numFmtId="0" fontId="6" fillId="8" borderId="0" xfId="0" applyFont="1" applyFill="1" applyAlignment="1">
      <alignment horizontal="center" vertical="center"/>
    </xf>
    <xf numFmtId="164" fontId="5" fillId="8" borderId="0" xfId="0" applyNumberFormat="1" applyFont="1" applyFill="1" applyAlignment="1">
      <alignment horizontal="center" vertical="center"/>
    </xf>
    <xf numFmtId="2" fontId="5" fillId="8" borderId="37" xfId="0" applyNumberFormat="1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right" vertical="center"/>
    </xf>
    <xf numFmtId="0" fontId="6" fillId="8" borderId="5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right" vertical="center"/>
    </xf>
    <xf numFmtId="0" fontId="6" fillId="8" borderId="10" xfId="0" applyFont="1" applyFill="1" applyBorder="1" applyAlignment="1">
      <alignment horizontal="center" vertical="center"/>
    </xf>
    <xf numFmtId="164" fontId="5" fillId="8" borderId="10" xfId="0" applyNumberFormat="1" applyFont="1" applyFill="1" applyBorder="1" applyAlignment="1">
      <alignment horizontal="center" vertical="center"/>
    </xf>
    <xf numFmtId="2" fontId="5" fillId="8" borderId="11" xfId="0" applyNumberFormat="1" applyFont="1" applyFill="1" applyBorder="1" applyAlignment="1">
      <alignment horizontal="center" vertical="center"/>
    </xf>
    <xf numFmtId="0" fontId="2" fillId="0" borderId="30" xfId="0" applyFont="1" applyBorder="1"/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" fillId="3" borderId="35" xfId="0" applyFont="1" applyFill="1" applyBorder="1"/>
    <xf numFmtId="0" fontId="5" fillId="3" borderId="36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vertical="center"/>
    </xf>
    <xf numFmtId="164" fontId="5" fillId="3" borderId="36" xfId="0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49" xfId="0" applyFont="1" applyBorder="1"/>
    <xf numFmtId="0" fontId="5" fillId="0" borderId="5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44" fontId="5" fillId="2" borderId="48" xfId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3" borderId="2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2" fontId="5" fillId="3" borderId="3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5" borderId="5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/>
    </xf>
    <xf numFmtId="164" fontId="5" fillId="0" borderId="30" xfId="0" applyNumberFormat="1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738188</xdr:colOff>
      <xdr:row>1</xdr:row>
      <xdr:rowOff>47625</xdr:rowOff>
    </xdr:from>
    <xdr:to>
      <xdr:col>17</xdr:col>
      <xdr:colOff>785332</xdr:colOff>
      <xdr:row>2</xdr:row>
      <xdr:rowOff>1089478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060151-4B72-4B39-9F4F-7418D5146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1" y="250031"/>
          <a:ext cx="892487" cy="1541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750094</xdr:colOff>
      <xdr:row>1</xdr:row>
      <xdr:rowOff>47625</xdr:rowOff>
    </xdr:from>
    <xdr:to>
      <xdr:col>15</xdr:col>
      <xdr:colOff>797237</xdr:colOff>
      <xdr:row>2</xdr:row>
      <xdr:rowOff>1089478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C8C23F-4DFE-4389-90FD-60198EFBC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61907" y="250031"/>
          <a:ext cx="892487" cy="15419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762000</xdr:colOff>
      <xdr:row>1</xdr:row>
      <xdr:rowOff>35718</xdr:rowOff>
    </xdr:from>
    <xdr:to>
      <xdr:col>15</xdr:col>
      <xdr:colOff>809143</xdr:colOff>
      <xdr:row>2</xdr:row>
      <xdr:rowOff>1077571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25BEFE-57B8-45EE-9C9A-124161D0B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47344" y="238124"/>
          <a:ext cx="892487" cy="1541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0A412-39EF-4A71-A0EC-5A1C6AA8561E}">
  <dimension ref="B1:R133"/>
  <sheetViews>
    <sheetView tabSelected="1" zoomScale="70" zoomScaleNormal="70" workbookViewId="0">
      <pane ySplit="5" topLeftCell="A6" activePane="bottomLeft" state="frozen"/>
      <selection pane="bottomLeft" activeCell="W13" sqref="W13"/>
    </sheetView>
  </sheetViews>
  <sheetFormatPr defaultRowHeight="15" x14ac:dyDescent="0.25"/>
  <cols>
    <col min="1" max="1" width="3.140625" style="3" customWidth="1"/>
    <col min="2" max="2" width="9.140625" style="2"/>
    <col min="3" max="3" width="27.140625" style="3" customWidth="1"/>
    <col min="4" max="4" width="16.140625" style="3" customWidth="1"/>
    <col min="5" max="5" width="82.42578125" style="3" customWidth="1"/>
    <col min="6" max="6" width="12.28515625" style="2" customWidth="1"/>
    <col min="7" max="10" width="9.140625" style="2"/>
    <col min="11" max="12" width="12.7109375" style="2" customWidth="1"/>
    <col min="13" max="13" width="12.7109375" style="4" customWidth="1"/>
    <col min="14" max="14" width="20.7109375" style="4" customWidth="1"/>
    <col min="15" max="15" width="5.7109375" style="4" customWidth="1"/>
    <col min="16" max="16" width="26.7109375" style="5" customWidth="1"/>
    <col min="17" max="18" width="12.7109375" style="6" customWidth="1"/>
    <col min="19" max="16384" width="9.140625" style="3"/>
  </cols>
  <sheetData>
    <row r="1" spans="2:18" ht="15.75" thickBot="1" x14ac:dyDescent="0.3"/>
    <row r="2" spans="2:18" ht="39.950000000000003" customHeight="1" x14ac:dyDescent="0.45">
      <c r="B2" s="112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4"/>
    </row>
    <row r="3" spans="2:18" ht="90" customHeight="1" thickBot="1" x14ac:dyDescent="0.3">
      <c r="B3" s="115" t="s">
        <v>31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7"/>
      <c r="P3" s="116"/>
      <c r="Q3" s="116"/>
      <c r="R3" s="118"/>
    </row>
    <row r="4" spans="2:18" ht="16.5" customHeight="1" x14ac:dyDescent="0.25">
      <c r="B4" s="119" t="s">
        <v>1</v>
      </c>
      <c r="C4" s="121" t="s">
        <v>2</v>
      </c>
      <c r="D4" s="123" t="s">
        <v>3</v>
      </c>
      <c r="E4" s="125" t="s">
        <v>4</v>
      </c>
      <c r="F4" s="127" t="s">
        <v>5</v>
      </c>
      <c r="G4" s="128"/>
      <c r="H4" s="129" t="s">
        <v>6</v>
      </c>
      <c r="I4" s="130"/>
      <c r="J4" s="131"/>
      <c r="K4" s="132" t="s">
        <v>7</v>
      </c>
      <c r="L4" s="133"/>
      <c r="M4" s="133"/>
      <c r="N4" s="134"/>
      <c r="O4" s="7"/>
      <c r="P4" s="135" t="s">
        <v>8</v>
      </c>
      <c r="Q4" s="135"/>
      <c r="R4" s="136"/>
    </row>
    <row r="5" spans="2:18" ht="33" customHeight="1" thickBot="1" x14ac:dyDescent="0.3">
      <c r="B5" s="120"/>
      <c r="C5" s="122"/>
      <c r="D5" s="124"/>
      <c r="E5" s="126"/>
      <c r="F5" s="8" t="s">
        <v>9</v>
      </c>
      <c r="G5" s="9" t="s">
        <v>10</v>
      </c>
      <c r="H5" s="9" t="s">
        <v>11</v>
      </c>
      <c r="I5" s="9" t="s">
        <v>12</v>
      </c>
      <c r="J5" s="10" t="s">
        <v>13</v>
      </c>
      <c r="K5" s="11" t="s">
        <v>14</v>
      </c>
      <c r="L5" s="12" t="s">
        <v>15</v>
      </c>
      <c r="M5" s="104" t="s">
        <v>16</v>
      </c>
      <c r="N5" s="105" t="s">
        <v>17</v>
      </c>
      <c r="O5" s="13"/>
      <c r="P5" s="100" t="s">
        <v>18</v>
      </c>
      <c r="Q5" s="106" t="s">
        <v>15</v>
      </c>
      <c r="R5" s="101" t="s">
        <v>14</v>
      </c>
    </row>
    <row r="6" spans="2:18" x14ac:dyDescent="0.25">
      <c r="B6" s="18" t="s">
        <v>34</v>
      </c>
      <c r="C6" s="27" t="s">
        <v>145</v>
      </c>
      <c r="D6" s="22" t="s">
        <v>146</v>
      </c>
      <c r="E6" s="1" t="s">
        <v>159</v>
      </c>
      <c r="F6" s="18">
        <v>40</v>
      </c>
      <c r="G6" s="22">
        <v>1040</v>
      </c>
      <c r="H6" s="22">
        <v>1000</v>
      </c>
      <c r="I6" s="22"/>
      <c r="J6" s="23"/>
      <c r="K6" s="24">
        <f>H6</f>
        <v>1000</v>
      </c>
      <c r="L6" s="25" t="s">
        <v>19</v>
      </c>
      <c r="M6" s="28"/>
      <c r="N6" s="29">
        <f t="shared" ref="N6:N37" si="0">K6*M6</f>
        <v>0</v>
      </c>
      <c r="O6" s="26"/>
      <c r="P6" s="3"/>
      <c r="Q6" s="25"/>
      <c r="R6" s="30"/>
    </row>
    <row r="7" spans="2:18" x14ac:dyDescent="0.25">
      <c r="B7" s="18" t="s">
        <v>35</v>
      </c>
      <c r="C7" s="27" t="s">
        <v>145</v>
      </c>
      <c r="D7" s="22" t="s">
        <v>146</v>
      </c>
      <c r="E7" s="1" t="s">
        <v>159</v>
      </c>
      <c r="F7" s="18">
        <v>705</v>
      </c>
      <c r="G7" s="22">
        <v>1685</v>
      </c>
      <c r="H7" s="22">
        <v>980</v>
      </c>
      <c r="I7" s="22"/>
      <c r="J7" s="23"/>
      <c r="K7" s="24">
        <f>H7</f>
        <v>980</v>
      </c>
      <c r="L7" s="25" t="s">
        <v>19</v>
      </c>
      <c r="M7" s="28"/>
      <c r="N7" s="29">
        <f t="shared" si="0"/>
        <v>0</v>
      </c>
      <c r="O7" s="26"/>
      <c r="P7" s="3"/>
      <c r="Q7" s="25"/>
      <c r="R7" s="30"/>
    </row>
    <row r="8" spans="2:18" x14ac:dyDescent="0.25">
      <c r="B8" s="18" t="s">
        <v>36</v>
      </c>
      <c r="C8" s="27" t="s">
        <v>145</v>
      </c>
      <c r="D8" s="22" t="s">
        <v>146</v>
      </c>
      <c r="E8" s="1" t="s">
        <v>159</v>
      </c>
      <c r="F8" s="18">
        <v>1045</v>
      </c>
      <c r="G8" s="22">
        <v>1675</v>
      </c>
      <c r="H8" s="22">
        <v>630</v>
      </c>
      <c r="I8" s="22"/>
      <c r="J8" s="23"/>
      <c r="K8" s="24">
        <f t="shared" ref="K8:K12" si="1">H8</f>
        <v>630</v>
      </c>
      <c r="L8" s="25" t="s">
        <v>19</v>
      </c>
      <c r="M8" s="28"/>
      <c r="N8" s="29">
        <f t="shared" si="0"/>
        <v>0</v>
      </c>
      <c r="O8" s="26"/>
      <c r="P8" s="3"/>
      <c r="Q8" s="25"/>
      <c r="R8" s="30"/>
    </row>
    <row r="9" spans="2:18" x14ac:dyDescent="0.25">
      <c r="B9" s="18" t="s">
        <v>37</v>
      </c>
      <c r="C9" s="27" t="s">
        <v>145</v>
      </c>
      <c r="D9" s="22" t="s">
        <v>146</v>
      </c>
      <c r="E9" s="1" t="s">
        <v>159</v>
      </c>
      <c r="F9" s="18">
        <v>3105</v>
      </c>
      <c r="G9" s="22">
        <v>3845</v>
      </c>
      <c r="H9" s="22">
        <v>740</v>
      </c>
      <c r="I9" s="22"/>
      <c r="J9" s="23"/>
      <c r="K9" s="24">
        <f t="shared" si="1"/>
        <v>740</v>
      </c>
      <c r="L9" s="25" t="s">
        <v>19</v>
      </c>
      <c r="M9" s="28"/>
      <c r="N9" s="29">
        <f t="shared" si="0"/>
        <v>0</v>
      </c>
      <c r="O9" s="26"/>
      <c r="P9" s="3"/>
      <c r="Q9" s="25"/>
      <c r="R9" s="30"/>
    </row>
    <row r="10" spans="2:18" x14ac:dyDescent="0.25">
      <c r="B10" s="18" t="s">
        <v>38</v>
      </c>
      <c r="C10" s="27" t="s">
        <v>145</v>
      </c>
      <c r="D10" s="22" t="s">
        <v>146</v>
      </c>
      <c r="E10" s="1" t="s">
        <v>159</v>
      </c>
      <c r="F10" s="18">
        <v>5695</v>
      </c>
      <c r="G10" s="22">
        <v>5913</v>
      </c>
      <c r="H10" s="22">
        <v>218</v>
      </c>
      <c r="I10" s="22"/>
      <c r="J10" s="23"/>
      <c r="K10" s="24">
        <f t="shared" si="1"/>
        <v>218</v>
      </c>
      <c r="L10" s="25" t="s">
        <v>19</v>
      </c>
      <c r="M10" s="28"/>
      <c r="N10" s="29">
        <f t="shared" si="0"/>
        <v>0</v>
      </c>
      <c r="O10" s="26"/>
      <c r="P10" s="3"/>
      <c r="Q10" s="25"/>
      <c r="R10" s="30"/>
    </row>
    <row r="11" spans="2:18" x14ac:dyDescent="0.25">
      <c r="B11" s="18" t="s">
        <v>39</v>
      </c>
      <c r="C11" s="27" t="s">
        <v>145</v>
      </c>
      <c r="D11" s="22" t="s">
        <v>146</v>
      </c>
      <c r="E11" s="1" t="s">
        <v>159</v>
      </c>
      <c r="F11" s="18">
        <v>6135</v>
      </c>
      <c r="G11" s="22">
        <v>6279</v>
      </c>
      <c r="H11" s="22">
        <v>144</v>
      </c>
      <c r="I11" s="22"/>
      <c r="J11" s="23"/>
      <c r="K11" s="24">
        <f t="shared" si="1"/>
        <v>144</v>
      </c>
      <c r="L11" s="25" t="s">
        <v>19</v>
      </c>
      <c r="M11" s="28"/>
      <c r="N11" s="29">
        <f t="shared" si="0"/>
        <v>0</v>
      </c>
      <c r="O11" s="26"/>
      <c r="P11" s="3"/>
      <c r="Q11" s="25"/>
      <c r="R11" s="30"/>
    </row>
    <row r="12" spans="2:18" x14ac:dyDescent="0.25">
      <c r="B12" s="18" t="s">
        <v>40</v>
      </c>
      <c r="C12" s="27" t="s">
        <v>145</v>
      </c>
      <c r="D12" s="22" t="s">
        <v>147</v>
      </c>
      <c r="E12" s="1" t="s">
        <v>23</v>
      </c>
      <c r="F12" s="18">
        <v>8190</v>
      </c>
      <c r="G12" s="22">
        <v>8239</v>
      </c>
      <c r="H12" s="22">
        <v>49</v>
      </c>
      <c r="I12" s="22"/>
      <c r="J12" s="23"/>
      <c r="K12" s="24">
        <f t="shared" si="1"/>
        <v>49</v>
      </c>
      <c r="L12" s="25" t="s">
        <v>19</v>
      </c>
      <c r="M12" s="28"/>
      <c r="N12" s="29">
        <f t="shared" si="0"/>
        <v>0</v>
      </c>
      <c r="O12" s="26"/>
      <c r="P12" s="3"/>
      <c r="Q12" s="25"/>
      <c r="R12" s="30"/>
    </row>
    <row r="13" spans="2:18" x14ac:dyDescent="0.25">
      <c r="B13" s="18" t="s">
        <v>41</v>
      </c>
      <c r="C13" s="27" t="s">
        <v>145</v>
      </c>
      <c r="D13" s="22" t="s">
        <v>148</v>
      </c>
      <c r="E13" s="1" t="s">
        <v>160</v>
      </c>
      <c r="F13" s="18">
        <v>15385</v>
      </c>
      <c r="G13" s="22">
        <v>15665</v>
      </c>
      <c r="H13" s="22">
        <v>280</v>
      </c>
      <c r="I13" s="22">
        <v>2</v>
      </c>
      <c r="J13" s="23">
        <v>0.3</v>
      </c>
      <c r="K13" s="24">
        <f>H13*I13*J13</f>
        <v>168</v>
      </c>
      <c r="L13" s="25" t="s">
        <v>168</v>
      </c>
      <c r="M13" s="28"/>
      <c r="N13" s="29">
        <f t="shared" si="0"/>
        <v>0</v>
      </c>
      <c r="O13" s="26"/>
      <c r="P13" s="3"/>
      <c r="Q13" s="25" t="s">
        <v>168</v>
      </c>
      <c r="R13" s="30">
        <f t="shared" ref="R13:R76" si="2">H13*I13*J13</f>
        <v>168</v>
      </c>
    </row>
    <row r="14" spans="2:18" x14ac:dyDescent="0.25">
      <c r="B14" s="18" t="s">
        <v>42</v>
      </c>
      <c r="C14" s="27" t="s">
        <v>145</v>
      </c>
      <c r="D14" s="22" t="s">
        <v>146</v>
      </c>
      <c r="E14" s="1" t="s">
        <v>159</v>
      </c>
      <c r="F14" s="18">
        <v>15385</v>
      </c>
      <c r="G14" s="22">
        <v>15665</v>
      </c>
      <c r="H14" s="22">
        <v>280</v>
      </c>
      <c r="I14" s="22"/>
      <c r="J14" s="23"/>
      <c r="K14" s="24">
        <f>H14</f>
        <v>280</v>
      </c>
      <c r="L14" s="25" t="s">
        <v>19</v>
      </c>
      <c r="M14" s="28"/>
      <c r="N14" s="29">
        <f t="shared" si="0"/>
        <v>0</v>
      </c>
      <c r="O14" s="26"/>
      <c r="P14" s="3"/>
      <c r="Q14" s="25"/>
      <c r="R14" s="30"/>
    </row>
    <row r="15" spans="2:18" x14ac:dyDescent="0.25">
      <c r="B15" s="18" t="s">
        <v>43</v>
      </c>
      <c r="C15" s="27" t="s">
        <v>145</v>
      </c>
      <c r="D15" s="22" t="s">
        <v>149</v>
      </c>
      <c r="E15" s="1" t="s">
        <v>161</v>
      </c>
      <c r="F15" s="18">
        <v>15580</v>
      </c>
      <c r="G15" s="22">
        <v>15610</v>
      </c>
      <c r="H15" s="22">
        <v>30</v>
      </c>
      <c r="I15" s="22">
        <v>1.5</v>
      </c>
      <c r="J15" s="23"/>
      <c r="K15" s="24">
        <f>H15*I15</f>
        <v>45</v>
      </c>
      <c r="L15" s="25" t="s">
        <v>169</v>
      </c>
      <c r="M15" s="28"/>
      <c r="N15" s="29">
        <f t="shared" si="0"/>
        <v>0</v>
      </c>
      <c r="O15" s="26"/>
      <c r="P15" s="3"/>
      <c r="Q15" s="25"/>
      <c r="R15" s="30"/>
    </row>
    <row r="16" spans="2:18" x14ac:dyDescent="0.25">
      <c r="B16" s="18" t="s">
        <v>44</v>
      </c>
      <c r="C16" s="27" t="s">
        <v>145</v>
      </c>
      <c r="D16" s="22" t="s">
        <v>150</v>
      </c>
      <c r="E16" s="1" t="s">
        <v>162</v>
      </c>
      <c r="F16" s="18">
        <v>15580</v>
      </c>
      <c r="G16" s="22">
        <v>15610</v>
      </c>
      <c r="H16" s="22">
        <v>30</v>
      </c>
      <c r="I16" s="22">
        <v>1.5</v>
      </c>
      <c r="J16" s="23"/>
      <c r="K16" s="24">
        <f>H16*I16</f>
        <v>45</v>
      </c>
      <c r="L16" s="25" t="s">
        <v>169</v>
      </c>
      <c r="M16" s="28"/>
      <c r="N16" s="29">
        <f t="shared" si="0"/>
        <v>0</v>
      </c>
      <c r="O16" s="26"/>
      <c r="P16" s="3"/>
      <c r="Q16" s="25"/>
      <c r="R16" s="30"/>
    </row>
    <row r="17" spans="2:18" x14ac:dyDescent="0.25">
      <c r="B17" s="18" t="s">
        <v>45</v>
      </c>
      <c r="C17" s="27" t="s">
        <v>145</v>
      </c>
      <c r="D17" s="22" t="s">
        <v>151</v>
      </c>
      <c r="E17" s="1" t="s">
        <v>24</v>
      </c>
      <c r="F17" s="18">
        <v>15585</v>
      </c>
      <c r="G17" s="22">
        <v>15625</v>
      </c>
      <c r="H17" s="22">
        <v>40</v>
      </c>
      <c r="I17" s="22">
        <v>3</v>
      </c>
      <c r="J17" s="23">
        <v>0.7</v>
      </c>
      <c r="K17" s="24">
        <f>H17*I17*J17</f>
        <v>84</v>
      </c>
      <c r="L17" s="25" t="s">
        <v>168</v>
      </c>
      <c r="M17" s="28"/>
      <c r="N17" s="29">
        <f t="shared" si="0"/>
        <v>0</v>
      </c>
      <c r="O17" s="26"/>
      <c r="P17" s="3"/>
      <c r="Q17" s="25" t="s">
        <v>168</v>
      </c>
      <c r="R17" s="30">
        <f t="shared" si="2"/>
        <v>84</v>
      </c>
    </row>
    <row r="18" spans="2:18" x14ac:dyDescent="0.25">
      <c r="B18" s="18" t="s">
        <v>46</v>
      </c>
      <c r="C18" s="27" t="s">
        <v>145</v>
      </c>
      <c r="D18" s="22" t="s">
        <v>147</v>
      </c>
      <c r="E18" s="1" t="s">
        <v>23</v>
      </c>
      <c r="F18" s="18">
        <v>18450</v>
      </c>
      <c r="G18" s="22">
        <v>18481</v>
      </c>
      <c r="H18" s="22">
        <v>31</v>
      </c>
      <c r="I18" s="22"/>
      <c r="J18" s="23"/>
      <c r="K18" s="18">
        <f>H18</f>
        <v>31</v>
      </c>
      <c r="L18" s="25" t="s">
        <v>19</v>
      </c>
      <c r="M18" s="28"/>
      <c r="N18" s="29">
        <f t="shared" si="0"/>
        <v>0</v>
      </c>
      <c r="O18" s="26"/>
      <c r="P18" s="3"/>
      <c r="Q18" s="25"/>
      <c r="R18" s="30"/>
    </row>
    <row r="19" spans="2:18" x14ac:dyDescent="0.25">
      <c r="B19" s="18" t="s">
        <v>47</v>
      </c>
      <c r="C19" s="27" t="s">
        <v>145</v>
      </c>
      <c r="D19" s="22" t="s">
        <v>147</v>
      </c>
      <c r="E19" s="1" t="s">
        <v>23</v>
      </c>
      <c r="F19" s="18">
        <v>22265</v>
      </c>
      <c r="G19" s="22">
        <v>22376</v>
      </c>
      <c r="H19" s="22">
        <v>111</v>
      </c>
      <c r="I19" s="22"/>
      <c r="J19" s="23"/>
      <c r="K19" s="24">
        <f t="shared" ref="K19:K21" si="3">H19</f>
        <v>111</v>
      </c>
      <c r="L19" s="25" t="s">
        <v>19</v>
      </c>
      <c r="M19" s="28"/>
      <c r="N19" s="29">
        <f t="shared" si="0"/>
        <v>0</v>
      </c>
      <c r="O19" s="26"/>
      <c r="P19" s="3"/>
      <c r="Q19" s="25"/>
      <c r="R19" s="30"/>
    </row>
    <row r="20" spans="2:18" x14ac:dyDescent="0.25">
      <c r="B20" s="18" t="s">
        <v>48</v>
      </c>
      <c r="C20" s="27" t="s">
        <v>145</v>
      </c>
      <c r="D20" s="22" t="s">
        <v>146</v>
      </c>
      <c r="E20" s="1" t="s">
        <v>159</v>
      </c>
      <c r="F20" s="18">
        <v>26545</v>
      </c>
      <c r="G20" s="22">
        <v>26822</v>
      </c>
      <c r="H20" s="22">
        <v>277</v>
      </c>
      <c r="I20" s="22"/>
      <c r="J20" s="23"/>
      <c r="K20" s="24">
        <f t="shared" si="3"/>
        <v>277</v>
      </c>
      <c r="L20" s="25" t="s">
        <v>19</v>
      </c>
      <c r="M20" s="28"/>
      <c r="N20" s="29">
        <f t="shared" si="0"/>
        <v>0</v>
      </c>
      <c r="O20" s="26"/>
      <c r="P20" s="3"/>
      <c r="Q20" s="25"/>
      <c r="R20" s="30"/>
    </row>
    <row r="21" spans="2:18" x14ac:dyDescent="0.25">
      <c r="B21" s="18" t="s">
        <v>49</v>
      </c>
      <c r="C21" s="27" t="s">
        <v>145</v>
      </c>
      <c r="D21" s="22" t="s">
        <v>146</v>
      </c>
      <c r="E21" s="1" t="s">
        <v>159</v>
      </c>
      <c r="F21" s="18">
        <v>27025</v>
      </c>
      <c r="G21" s="22">
        <v>27244</v>
      </c>
      <c r="H21" s="22">
        <v>219</v>
      </c>
      <c r="I21" s="22"/>
      <c r="J21" s="23"/>
      <c r="K21" s="24">
        <f t="shared" si="3"/>
        <v>219</v>
      </c>
      <c r="L21" s="25" t="s">
        <v>19</v>
      </c>
      <c r="M21" s="28"/>
      <c r="N21" s="29">
        <f t="shared" si="0"/>
        <v>0</v>
      </c>
      <c r="O21" s="26"/>
      <c r="P21" s="3"/>
      <c r="Q21" s="25"/>
      <c r="R21" s="30"/>
    </row>
    <row r="22" spans="2:18" x14ac:dyDescent="0.25">
      <c r="B22" s="18" t="s">
        <v>50</v>
      </c>
      <c r="C22" s="27" t="s">
        <v>145</v>
      </c>
      <c r="D22" s="22" t="s">
        <v>148</v>
      </c>
      <c r="E22" s="1" t="s">
        <v>160</v>
      </c>
      <c r="F22" s="18">
        <v>30850</v>
      </c>
      <c r="G22" s="22">
        <v>31600</v>
      </c>
      <c r="H22" s="22">
        <v>750</v>
      </c>
      <c r="I22" s="22">
        <v>2</v>
      </c>
      <c r="J22" s="23">
        <v>0.3</v>
      </c>
      <c r="K22" s="24">
        <f t="shared" ref="K22:K32" si="4">H22*I22*J22</f>
        <v>450</v>
      </c>
      <c r="L22" s="25" t="s">
        <v>168</v>
      </c>
      <c r="M22" s="28"/>
      <c r="N22" s="29">
        <f t="shared" si="0"/>
        <v>0</v>
      </c>
      <c r="O22" s="26"/>
      <c r="P22" s="3"/>
      <c r="Q22" s="25" t="s">
        <v>168</v>
      </c>
      <c r="R22" s="30">
        <f t="shared" si="2"/>
        <v>450</v>
      </c>
    </row>
    <row r="23" spans="2:18" x14ac:dyDescent="0.25">
      <c r="B23" s="18" t="s">
        <v>51</v>
      </c>
      <c r="C23" s="27" t="s">
        <v>145</v>
      </c>
      <c r="D23" s="22" t="s">
        <v>146</v>
      </c>
      <c r="E23" s="1" t="s">
        <v>159</v>
      </c>
      <c r="F23" s="18">
        <v>30850</v>
      </c>
      <c r="G23" s="22">
        <v>31600</v>
      </c>
      <c r="H23" s="22">
        <v>750</v>
      </c>
      <c r="I23" s="22"/>
      <c r="J23" s="23"/>
      <c r="K23" s="24">
        <f>H23</f>
        <v>750</v>
      </c>
      <c r="L23" s="25" t="s">
        <v>19</v>
      </c>
      <c r="M23" s="28"/>
      <c r="N23" s="29">
        <f t="shared" si="0"/>
        <v>0</v>
      </c>
      <c r="O23" s="26"/>
      <c r="P23" s="3"/>
      <c r="Q23" s="25"/>
      <c r="R23" s="30"/>
    </row>
    <row r="24" spans="2:18" x14ac:dyDescent="0.25">
      <c r="B24" s="18" t="s">
        <v>52</v>
      </c>
      <c r="C24" s="27" t="s">
        <v>145</v>
      </c>
      <c r="D24" s="22" t="s">
        <v>146</v>
      </c>
      <c r="E24" s="1" t="s">
        <v>159</v>
      </c>
      <c r="F24" s="18">
        <v>30885</v>
      </c>
      <c r="G24" s="22">
        <v>31185</v>
      </c>
      <c r="H24" s="22">
        <v>300</v>
      </c>
      <c r="I24" s="22"/>
      <c r="J24" s="23"/>
      <c r="K24" s="24">
        <f>H24</f>
        <v>300</v>
      </c>
      <c r="L24" s="25" t="s">
        <v>19</v>
      </c>
      <c r="M24" s="28"/>
      <c r="N24" s="29">
        <f t="shared" si="0"/>
        <v>0</v>
      </c>
      <c r="O24" s="26"/>
      <c r="P24" s="3"/>
      <c r="Q24" s="25"/>
      <c r="R24" s="30"/>
    </row>
    <row r="25" spans="2:18" x14ac:dyDescent="0.25">
      <c r="B25" s="18" t="s">
        <v>53</v>
      </c>
      <c r="C25" s="27" t="s">
        <v>145</v>
      </c>
      <c r="D25" s="22" t="s">
        <v>149</v>
      </c>
      <c r="E25" s="1" t="s">
        <v>161</v>
      </c>
      <c r="F25" s="18">
        <v>31035</v>
      </c>
      <c r="G25" s="22">
        <v>31055</v>
      </c>
      <c r="H25" s="22">
        <v>20</v>
      </c>
      <c r="I25" s="22">
        <v>9</v>
      </c>
      <c r="J25" s="23"/>
      <c r="K25" s="24">
        <f>H25*I25</f>
        <v>180</v>
      </c>
      <c r="L25" s="25" t="s">
        <v>169</v>
      </c>
      <c r="M25" s="28"/>
      <c r="N25" s="29">
        <f t="shared" si="0"/>
        <v>0</v>
      </c>
      <c r="O25" s="26"/>
      <c r="P25" s="3"/>
      <c r="Q25" s="25"/>
      <c r="R25" s="30"/>
    </row>
    <row r="26" spans="2:18" x14ac:dyDescent="0.25">
      <c r="B26" s="18" t="s">
        <v>54</v>
      </c>
      <c r="C26" s="27" t="s">
        <v>145</v>
      </c>
      <c r="D26" s="22" t="s">
        <v>150</v>
      </c>
      <c r="E26" s="1" t="s">
        <v>162</v>
      </c>
      <c r="F26" s="18">
        <v>31035</v>
      </c>
      <c r="G26" s="22">
        <v>31055</v>
      </c>
      <c r="H26" s="22">
        <v>20</v>
      </c>
      <c r="I26" s="22">
        <v>9</v>
      </c>
      <c r="J26" s="23"/>
      <c r="K26" s="18">
        <f>H26*I26</f>
        <v>180</v>
      </c>
      <c r="L26" s="25" t="s">
        <v>169</v>
      </c>
      <c r="M26" s="28"/>
      <c r="N26" s="29">
        <f t="shared" si="0"/>
        <v>0</v>
      </c>
      <c r="O26" s="26"/>
      <c r="P26" s="3"/>
      <c r="Q26" s="25"/>
      <c r="R26" s="30"/>
    </row>
    <row r="27" spans="2:18" x14ac:dyDescent="0.25">
      <c r="B27" s="18" t="s">
        <v>55</v>
      </c>
      <c r="C27" s="27" t="s">
        <v>145</v>
      </c>
      <c r="D27" s="22" t="s">
        <v>151</v>
      </c>
      <c r="E27" s="1" t="s">
        <v>24</v>
      </c>
      <c r="F27" s="18">
        <v>31345</v>
      </c>
      <c r="G27" s="22">
        <v>31537</v>
      </c>
      <c r="H27" s="22">
        <v>192</v>
      </c>
      <c r="I27" s="22">
        <v>1</v>
      </c>
      <c r="J27" s="23">
        <v>0.1</v>
      </c>
      <c r="K27" s="24">
        <f t="shared" si="4"/>
        <v>19.200000000000003</v>
      </c>
      <c r="L27" s="25" t="s">
        <v>168</v>
      </c>
      <c r="M27" s="28"/>
      <c r="N27" s="29">
        <f t="shared" si="0"/>
        <v>0</v>
      </c>
      <c r="O27" s="26"/>
      <c r="P27" s="3"/>
      <c r="Q27" s="25" t="s">
        <v>168</v>
      </c>
      <c r="R27" s="30">
        <f t="shared" si="2"/>
        <v>19.200000000000003</v>
      </c>
    </row>
    <row r="28" spans="2:18" x14ac:dyDescent="0.25">
      <c r="B28" s="18" t="s">
        <v>56</v>
      </c>
      <c r="C28" s="27" t="s">
        <v>145</v>
      </c>
      <c r="D28" s="22" t="s">
        <v>146</v>
      </c>
      <c r="E28" s="1" t="s">
        <v>159</v>
      </c>
      <c r="F28" s="18">
        <v>33805</v>
      </c>
      <c r="G28" s="22">
        <v>33887</v>
      </c>
      <c r="H28" s="22">
        <v>82</v>
      </c>
      <c r="I28" s="22"/>
      <c r="J28" s="23"/>
      <c r="K28" s="24">
        <f>H28</f>
        <v>82</v>
      </c>
      <c r="L28" s="25" t="s">
        <v>19</v>
      </c>
      <c r="M28" s="28"/>
      <c r="N28" s="29">
        <f t="shared" si="0"/>
        <v>0</v>
      </c>
      <c r="O28" s="26"/>
      <c r="P28" s="3"/>
      <c r="Q28" s="25"/>
      <c r="R28" s="30"/>
    </row>
    <row r="29" spans="2:18" x14ac:dyDescent="0.25">
      <c r="B29" s="18" t="s">
        <v>57</v>
      </c>
      <c r="C29" s="27" t="s">
        <v>145</v>
      </c>
      <c r="D29" s="22" t="s">
        <v>146</v>
      </c>
      <c r="E29" s="1" t="s">
        <v>159</v>
      </c>
      <c r="F29" s="18">
        <v>34205</v>
      </c>
      <c r="G29" s="22">
        <v>34413</v>
      </c>
      <c r="H29" s="22">
        <v>208</v>
      </c>
      <c r="I29" s="22"/>
      <c r="J29" s="23"/>
      <c r="K29" s="18">
        <f t="shared" ref="K29:K31" si="5">H29</f>
        <v>208</v>
      </c>
      <c r="L29" s="25" t="s">
        <v>19</v>
      </c>
      <c r="M29" s="28"/>
      <c r="N29" s="29">
        <f t="shared" si="0"/>
        <v>0</v>
      </c>
      <c r="O29" s="26"/>
      <c r="P29" s="3"/>
      <c r="Q29" s="25"/>
      <c r="R29" s="30"/>
    </row>
    <row r="30" spans="2:18" x14ac:dyDescent="0.25">
      <c r="B30" s="18" t="s">
        <v>58</v>
      </c>
      <c r="C30" s="27" t="s">
        <v>145</v>
      </c>
      <c r="D30" s="22" t="s">
        <v>146</v>
      </c>
      <c r="E30" s="1" t="s">
        <v>159</v>
      </c>
      <c r="F30" s="18">
        <v>35060</v>
      </c>
      <c r="G30" s="22">
        <v>35329</v>
      </c>
      <c r="H30" s="22">
        <v>269</v>
      </c>
      <c r="I30" s="22"/>
      <c r="J30" s="23"/>
      <c r="K30" s="18">
        <f t="shared" si="5"/>
        <v>269</v>
      </c>
      <c r="L30" s="25" t="s">
        <v>19</v>
      </c>
      <c r="M30" s="28"/>
      <c r="N30" s="29">
        <f t="shared" si="0"/>
        <v>0</v>
      </c>
      <c r="O30" s="26"/>
      <c r="P30" s="3"/>
      <c r="Q30" s="25"/>
      <c r="R30" s="30"/>
    </row>
    <row r="31" spans="2:18" x14ac:dyDescent="0.25">
      <c r="B31" s="18" t="s">
        <v>59</v>
      </c>
      <c r="C31" s="27" t="s">
        <v>145</v>
      </c>
      <c r="D31" s="22" t="s">
        <v>146</v>
      </c>
      <c r="E31" s="1" t="s">
        <v>159</v>
      </c>
      <c r="F31" s="18">
        <v>35525</v>
      </c>
      <c r="G31" s="22">
        <v>35613</v>
      </c>
      <c r="H31" s="22">
        <v>88</v>
      </c>
      <c r="I31" s="22"/>
      <c r="J31" s="23"/>
      <c r="K31" s="18">
        <f t="shared" si="5"/>
        <v>88</v>
      </c>
      <c r="L31" s="25" t="s">
        <v>19</v>
      </c>
      <c r="M31" s="28"/>
      <c r="N31" s="29">
        <f t="shared" si="0"/>
        <v>0</v>
      </c>
      <c r="O31" s="26"/>
      <c r="P31" s="3"/>
      <c r="Q31" s="25"/>
      <c r="R31" s="30"/>
    </row>
    <row r="32" spans="2:18" x14ac:dyDescent="0.25">
      <c r="B32" s="18" t="s">
        <v>60</v>
      </c>
      <c r="C32" s="27" t="s">
        <v>145</v>
      </c>
      <c r="D32" s="22" t="s">
        <v>148</v>
      </c>
      <c r="E32" s="1" t="s">
        <v>160</v>
      </c>
      <c r="F32" s="18">
        <v>36265</v>
      </c>
      <c r="G32" s="22">
        <v>36355</v>
      </c>
      <c r="H32" s="22">
        <v>90</v>
      </c>
      <c r="I32" s="22">
        <v>1.5</v>
      </c>
      <c r="J32" s="23">
        <v>0.15</v>
      </c>
      <c r="K32" s="24">
        <f t="shared" si="4"/>
        <v>20.25</v>
      </c>
      <c r="L32" s="25" t="s">
        <v>168</v>
      </c>
      <c r="M32" s="28"/>
      <c r="N32" s="29">
        <f t="shared" si="0"/>
        <v>0</v>
      </c>
      <c r="O32" s="26"/>
      <c r="P32" s="3"/>
      <c r="Q32" s="25" t="s">
        <v>168</v>
      </c>
      <c r="R32" s="30">
        <f t="shared" si="2"/>
        <v>20.25</v>
      </c>
    </row>
    <row r="33" spans="2:18" x14ac:dyDescent="0.25">
      <c r="B33" s="18" t="s">
        <v>61</v>
      </c>
      <c r="C33" s="27" t="s">
        <v>145</v>
      </c>
      <c r="D33" s="22" t="s">
        <v>146</v>
      </c>
      <c r="E33" s="1" t="s">
        <v>159</v>
      </c>
      <c r="F33" s="18">
        <v>36265</v>
      </c>
      <c r="G33" s="22">
        <v>36355</v>
      </c>
      <c r="H33" s="22">
        <v>90</v>
      </c>
      <c r="I33" s="22"/>
      <c r="J33" s="23"/>
      <c r="K33" s="24">
        <f>H33</f>
        <v>90</v>
      </c>
      <c r="L33" s="25" t="s">
        <v>19</v>
      </c>
      <c r="M33" s="28"/>
      <c r="N33" s="29">
        <f t="shared" si="0"/>
        <v>0</v>
      </c>
      <c r="O33" s="26"/>
      <c r="P33" s="3"/>
      <c r="Q33" s="25"/>
      <c r="R33" s="30"/>
    </row>
    <row r="34" spans="2:18" x14ac:dyDescent="0.25">
      <c r="B34" s="18" t="s">
        <v>62</v>
      </c>
      <c r="C34" s="27" t="s">
        <v>145</v>
      </c>
      <c r="D34" s="22" t="s">
        <v>146</v>
      </c>
      <c r="E34" s="1" t="s">
        <v>159</v>
      </c>
      <c r="F34" s="18">
        <v>36905</v>
      </c>
      <c r="G34" s="22">
        <v>37141</v>
      </c>
      <c r="H34" s="22">
        <v>236</v>
      </c>
      <c r="I34" s="22"/>
      <c r="J34" s="23"/>
      <c r="K34" s="24">
        <f>H34</f>
        <v>236</v>
      </c>
      <c r="L34" s="25" t="s">
        <v>19</v>
      </c>
      <c r="M34" s="28"/>
      <c r="N34" s="29">
        <f t="shared" si="0"/>
        <v>0</v>
      </c>
      <c r="O34" s="26"/>
      <c r="P34" s="3"/>
      <c r="Q34" s="25"/>
      <c r="R34" s="30"/>
    </row>
    <row r="35" spans="2:18" x14ac:dyDescent="0.25">
      <c r="B35" s="18" t="s">
        <v>63</v>
      </c>
      <c r="C35" s="27" t="s">
        <v>145</v>
      </c>
      <c r="D35" s="22" t="s">
        <v>146</v>
      </c>
      <c r="E35" s="1" t="s">
        <v>159</v>
      </c>
      <c r="F35" s="18">
        <v>36940</v>
      </c>
      <c r="G35" s="22">
        <v>37151</v>
      </c>
      <c r="H35" s="22">
        <v>211</v>
      </c>
      <c r="I35" s="22"/>
      <c r="J35" s="23"/>
      <c r="K35" s="24">
        <f t="shared" ref="K35:K39" si="6">H35</f>
        <v>211</v>
      </c>
      <c r="L35" s="25" t="s">
        <v>19</v>
      </c>
      <c r="M35" s="28"/>
      <c r="N35" s="29">
        <f t="shared" si="0"/>
        <v>0</v>
      </c>
      <c r="O35" s="26"/>
      <c r="P35" s="3"/>
      <c r="Q35" s="25"/>
      <c r="R35" s="30"/>
    </row>
    <row r="36" spans="2:18" x14ac:dyDescent="0.25">
      <c r="B36" s="18" t="s">
        <v>64</v>
      </c>
      <c r="C36" s="27" t="s">
        <v>145</v>
      </c>
      <c r="D36" s="22" t="s">
        <v>146</v>
      </c>
      <c r="E36" s="1" t="s">
        <v>159</v>
      </c>
      <c r="F36" s="18">
        <v>37530</v>
      </c>
      <c r="G36" s="22">
        <v>37661</v>
      </c>
      <c r="H36" s="22">
        <v>131</v>
      </c>
      <c r="I36" s="22"/>
      <c r="J36" s="23"/>
      <c r="K36" s="24">
        <f t="shared" si="6"/>
        <v>131</v>
      </c>
      <c r="L36" s="25" t="s">
        <v>19</v>
      </c>
      <c r="M36" s="28"/>
      <c r="N36" s="29">
        <f t="shared" si="0"/>
        <v>0</v>
      </c>
      <c r="O36" s="26"/>
      <c r="P36" s="3"/>
      <c r="Q36" s="25"/>
      <c r="R36" s="30"/>
    </row>
    <row r="37" spans="2:18" x14ac:dyDescent="0.25">
      <c r="B37" s="18" t="s">
        <v>65</v>
      </c>
      <c r="C37" s="27" t="s">
        <v>145</v>
      </c>
      <c r="D37" s="22" t="s">
        <v>146</v>
      </c>
      <c r="E37" s="1" t="s">
        <v>159</v>
      </c>
      <c r="F37" s="18">
        <v>37575</v>
      </c>
      <c r="G37" s="22">
        <v>37617</v>
      </c>
      <c r="H37" s="22">
        <v>42</v>
      </c>
      <c r="I37" s="22"/>
      <c r="J37" s="23"/>
      <c r="K37" s="24">
        <f t="shared" si="6"/>
        <v>42</v>
      </c>
      <c r="L37" s="25" t="s">
        <v>19</v>
      </c>
      <c r="M37" s="28"/>
      <c r="N37" s="29">
        <f t="shared" si="0"/>
        <v>0</v>
      </c>
      <c r="O37" s="26"/>
      <c r="P37" s="3"/>
      <c r="Q37" s="25"/>
      <c r="R37" s="30"/>
    </row>
    <row r="38" spans="2:18" x14ac:dyDescent="0.25">
      <c r="B38" s="18" t="s">
        <v>66</v>
      </c>
      <c r="C38" s="27" t="s">
        <v>145</v>
      </c>
      <c r="D38" s="22" t="s">
        <v>147</v>
      </c>
      <c r="E38" s="1" t="s">
        <v>23</v>
      </c>
      <c r="F38" s="18">
        <v>38040</v>
      </c>
      <c r="G38" s="22">
        <v>38233</v>
      </c>
      <c r="H38" s="22">
        <v>193</v>
      </c>
      <c r="I38" s="22"/>
      <c r="J38" s="23"/>
      <c r="K38" s="24">
        <f t="shared" si="6"/>
        <v>193</v>
      </c>
      <c r="L38" s="25" t="s">
        <v>19</v>
      </c>
      <c r="M38" s="28"/>
      <c r="N38" s="29">
        <f t="shared" ref="N38:N69" si="7">K38*M38</f>
        <v>0</v>
      </c>
      <c r="O38" s="26"/>
      <c r="P38" s="3"/>
      <c r="Q38" s="25"/>
      <c r="R38" s="30"/>
    </row>
    <row r="39" spans="2:18" x14ac:dyDescent="0.25">
      <c r="B39" s="18" t="s">
        <v>67</v>
      </c>
      <c r="C39" s="27" t="s">
        <v>145</v>
      </c>
      <c r="D39" s="22" t="s">
        <v>147</v>
      </c>
      <c r="E39" s="1" t="s">
        <v>23</v>
      </c>
      <c r="F39" s="18">
        <v>39395</v>
      </c>
      <c r="G39" s="22">
        <v>39438</v>
      </c>
      <c r="H39" s="22">
        <v>43</v>
      </c>
      <c r="I39" s="22"/>
      <c r="J39" s="23"/>
      <c r="K39" s="24">
        <f t="shared" si="6"/>
        <v>43</v>
      </c>
      <c r="L39" s="25" t="s">
        <v>19</v>
      </c>
      <c r="M39" s="28"/>
      <c r="N39" s="29">
        <f t="shared" si="7"/>
        <v>0</v>
      </c>
      <c r="O39" s="26"/>
      <c r="P39" s="3"/>
      <c r="Q39" s="25"/>
      <c r="R39" s="30"/>
    </row>
    <row r="40" spans="2:18" x14ac:dyDescent="0.25">
      <c r="B40" s="18" t="s">
        <v>68</v>
      </c>
      <c r="C40" s="27" t="s">
        <v>145</v>
      </c>
      <c r="D40" s="22" t="s">
        <v>147</v>
      </c>
      <c r="E40" s="1" t="s">
        <v>23</v>
      </c>
      <c r="F40" s="18">
        <v>39395</v>
      </c>
      <c r="G40" s="22">
        <v>39499</v>
      </c>
      <c r="H40" s="22">
        <v>104</v>
      </c>
      <c r="I40" s="22"/>
      <c r="J40" s="23"/>
      <c r="K40" s="18">
        <f>H40</f>
        <v>104</v>
      </c>
      <c r="L40" s="25" t="s">
        <v>19</v>
      </c>
      <c r="M40" s="28"/>
      <c r="N40" s="29">
        <f t="shared" si="7"/>
        <v>0</v>
      </c>
      <c r="O40" s="26"/>
      <c r="P40" s="3"/>
      <c r="Q40" s="25"/>
      <c r="R40" s="30"/>
    </row>
    <row r="41" spans="2:18" x14ac:dyDescent="0.25">
      <c r="B41" s="18" t="s">
        <v>69</v>
      </c>
      <c r="C41" s="27" t="s">
        <v>145</v>
      </c>
      <c r="D41" s="22" t="s">
        <v>152</v>
      </c>
      <c r="E41" s="1" t="s">
        <v>20</v>
      </c>
      <c r="F41" s="18">
        <v>39405</v>
      </c>
      <c r="G41" s="22">
        <v>39474</v>
      </c>
      <c r="H41" s="22">
        <v>69</v>
      </c>
      <c r="I41" s="22">
        <v>2</v>
      </c>
      <c r="J41" s="23">
        <v>0.1</v>
      </c>
      <c r="K41" s="24">
        <f>H41*I41*J41</f>
        <v>13.8</v>
      </c>
      <c r="L41" s="25" t="s">
        <v>168</v>
      </c>
      <c r="M41" s="28"/>
      <c r="N41" s="29">
        <f t="shared" si="7"/>
        <v>0</v>
      </c>
      <c r="O41" s="26"/>
      <c r="P41" s="3"/>
      <c r="Q41" s="25"/>
      <c r="R41" s="30"/>
    </row>
    <row r="42" spans="2:18" x14ac:dyDescent="0.25">
      <c r="B42" s="18" t="s">
        <v>70</v>
      </c>
      <c r="C42" s="27" t="s">
        <v>145</v>
      </c>
      <c r="D42" s="22" t="s">
        <v>147</v>
      </c>
      <c r="E42" s="1" t="s">
        <v>23</v>
      </c>
      <c r="F42" s="18">
        <v>39635</v>
      </c>
      <c r="G42" s="22">
        <v>39664</v>
      </c>
      <c r="H42" s="22">
        <v>29</v>
      </c>
      <c r="I42" s="22"/>
      <c r="J42" s="23"/>
      <c r="K42" s="18">
        <f t="shared" ref="K42:K46" si="8">H42</f>
        <v>29</v>
      </c>
      <c r="L42" s="25" t="s">
        <v>19</v>
      </c>
      <c r="M42" s="28"/>
      <c r="N42" s="29">
        <f t="shared" si="7"/>
        <v>0</v>
      </c>
      <c r="O42" s="26"/>
      <c r="P42" s="3"/>
      <c r="Q42" s="25"/>
      <c r="R42" s="30"/>
    </row>
    <row r="43" spans="2:18" x14ac:dyDescent="0.25">
      <c r="B43" s="18" t="s">
        <v>71</v>
      </c>
      <c r="C43" s="27" t="s">
        <v>145</v>
      </c>
      <c r="D43" s="22" t="s">
        <v>147</v>
      </c>
      <c r="E43" s="1" t="s">
        <v>23</v>
      </c>
      <c r="F43" s="18">
        <v>39650</v>
      </c>
      <c r="G43" s="22">
        <v>39704</v>
      </c>
      <c r="H43" s="22">
        <v>54</v>
      </c>
      <c r="I43" s="22"/>
      <c r="J43" s="23"/>
      <c r="K43" s="24">
        <f t="shared" si="8"/>
        <v>54</v>
      </c>
      <c r="L43" s="25" t="s">
        <v>19</v>
      </c>
      <c r="M43" s="28"/>
      <c r="N43" s="29">
        <f t="shared" si="7"/>
        <v>0</v>
      </c>
      <c r="O43" s="26"/>
      <c r="P43" s="3"/>
      <c r="Q43" s="25"/>
      <c r="R43" s="30"/>
    </row>
    <row r="44" spans="2:18" x14ac:dyDescent="0.25">
      <c r="B44" s="18" t="s">
        <v>72</v>
      </c>
      <c r="C44" s="27" t="s">
        <v>145</v>
      </c>
      <c r="D44" s="22" t="s">
        <v>147</v>
      </c>
      <c r="E44" s="1" t="s">
        <v>23</v>
      </c>
      <c r="F44" s="18">
        <v>40170</v>
      </c>
      <c r="G44" s="22">
        <v>40211</v>
      </c>
      <c r="H44" s="22">
        <v>41</v>
      </c>
      <c r="I44" s="22"/>
      <c r="J44" s="23"/>
      <c r="K44" s="24">
        <f t="shared" si="8"/>
        <v>41</v>
      </c>
      <c r="L44" s="25" t="s">
        <v>19</v>
      </c>
      <c r="M44" s="28"/>
      <c r="N44" s="29">
        <f t="shared" si="7"/>
        <v>0</v>
      </c>
      <c r="O44" s="26"/>
      <c r="P44" s="3"/>
      <c r="Q44" s="25"/>
      <c r="R44" s="30"/>
    </row>
    <row r="45" spans="2:18" x14ac:dyDescent="0.25">
      <c r="B45" s="18" t="s">
        <v>73</v>
      </c>
      <c r="C45" s="27" t="s">
        <v>145</v>
      </c>
      <c r="D45" s="22" t="s">
        <v>147</v>
      </c>
      <c r="E45" s="1" t="s">
        <v>23</v>
      </c>
      <c r="F45" s="18">
        <v>40515</v>
      </c>
      <c r="G45" s="22">
        <v>40636</v>
      </c>
      <c r="H45" s="22">
        <v>121</v>
      </c>
      <c r="I45" s="22"/>
      <c r="J45" s="23"/>
      <c r="K45" s="24">
        <f t="shared" si="8"/>
        <v>121</v>
      </c>
      <c r="L45" s="25" t="s">
        <v>19</v>
      </c>
      <c r="M45" s="28"/>
      <c r="N45" s="29">
        <f t="shared" si="7"/>
        <v>0</v>
      </c>
      <c r="O45" s="26"/>
      <c r="P45" s="3"/>
      <c r="Q45" s="25"/>
      <c r="R45" s="30"/>
    </row>
    <row r="46" spans="2:18" x14ac:dyDescent="0.25">
      <c r="B46" s="18" t="s">
        <v>74</v>
      </c>
      <c r="C46" s="27" t="s">
        <v>145</v>
      </c>
      <c r="D46" s="22" t="s">
        <v>147</v>
      </c>
      <c r="E46" s="1" t="s">
        <v>23</v>
      </c>
      <c r="F46" s="18">
        <v>40580</v>
      </c>
      <c r="G46" s="22">
        <v>40675</v>
      </c>
      <c r="H46" s="22">
        <v>95</v>
      </c>
      <c r="I46" s="22"/>
      <c r="J46" s="23"/>
      <c r="K46" s="18">
        <f t="shared" si="8"/>
        <v>95</v>
      </c>
      <c r="L46" s="25" t="s">
        <v>19</v>
      </c>
      <c r="M46" s="28"/>
      <c r="N46" s="29">
        <f t="shared" si="7"/>
        <v>0</v>
      </c>
      <c r="O46" s="26"/>
      <c r="P46" s="3"/>
      <c r="Q46" s="25"/>
      <c r="R46" s="30"/>
    </row>
    <row r="47" spans="2:18" x14ac:dyDescent="0.25">
      <c r="B47" s="18" t="s">
        <v>75</v>
      </c>
      <c r="C47" s="27" t="s">
        <v>145</v>
      </c>
      <c r="D47" s="22" t="s">
        <v>146</v>
      </c>
      <c r="E47" s="1" t="s">
        <v>159</v>
      </c>
      <c r="F47" s="18">
        <v>40900</v>
      </c>
      <c r="G47" s="22">
        <v>41020</v>
      </c>
      <c r="H47" s="22">
        <v>120</v>
      </c>
      <c r="I47" s="22"/>
      <c r="J47" s="23"/>
      <c r="K47" s="24">
        <f>H47</f>
        <v>120</v>
      </c>
      <c r="L47" s="25" t="s">
        <v>19</v>
      </c>
      <c r="M47" s="28"/>
      <c r="N47" s="29">
        <f t="shared" si="7"/>
        <v>0</v>
      </c>
      <c r="O47" s="26"/>
      <c r="P47" s="3"/>
      <c r="Q47" s="25"/>
      <c r="R47" s="30"/>
    </row>
    <row r="48" spans="2:18" x14ac:dyDescent="0.25">
      <c r="B48" s="18" t="s">
        <v>76</v>
      </c>
      <c r="C48" s="27" t="s">
        <v>145</v>
      </c>
      <c r="D48" s="22" t="s">
        <v>146</v>
      </c>
      <c r="E48" s="1" t="s">
        <v>159</v>
      </c>
      <c r="F48" s="18">
        <v>40955</v>
      </c>
      <c r="G48" s="22">
        <v>41025</v>
      </c>
      <c r="H48" s="22">
        <v>70</v>
      </c>
      <c r="I48" s="22"/>
      <c r="J48" s="23"/>
      <c r="K48" s="24">
        <f>H48</f>
        <v>70</v>
      </c>
      <c r="L48" s="25" t="s">
        <v>19</v>
      </c>
      <c r="M48" s="28"/>
      <c r="N48" s="29">
        <f t="shared" si="7"/>
        <v>0</v>
      </c>
      <c r="O48" s="26"/>
      <c r="P48" s="3"/>
      <c r="Q48" s="25"/>
      <c r="R48" s="30"/>
    </row>
    <row r="49" spans="2:18" x14ac:dyDescent="0.25">
      <c r="B49" s="18" t="s">
        <v>77</v>
      </c>
      <c r="C49" s="27" t="s">
        <v>145</v>
      </c>
      <c r="D49" s="22" t="s">
        <v>153</v>
      </c>
      <c r="E49" s="1" t="s">
        <v>163</v>
      </c>
      <c r="F49" s="18">
        <v>40965</v>
      </c>
      <c r="G49" s="22">
        <v>40991</v>
      </c>
      <c r="H49" s="22">
        <v>26</v>
      </c>
      <c r="I49" s="22">
        <v>3</v>
      </c>
      <c r="J49" s="23">
        <v>0.4</v>
      </c>
      <c r="K49" s="24">
        <f>H49*I49*J49</f>
        <v>31.200000000000003</v>
      </c>
      <c r="L49" s="25" t="s">
        <v>168</v>
      </c>
      <c r="M49" s="28"/>
      <c r="N49" s="29">
        <f t="shared" si="7"/>
        <v>0</v>
      </c>
      <c r="O49" s="26"/>
      <c r="P49" s="3"/>
      <c r="Q49" s="25" t="s">
        <v>168</v>
      </c>
      <c r="R49" s="30">
        <f t="shared" si="2"/>
        <v>31.200000000000003</v>
      </c>
    </row>
    <row r="50" spans="2:18" x14ac:dyDescent="0.25">
      <c r="B50" s="18" t="s">
        <v>78</v>
      </c>
      <c r="C50" s="27" t="s">
        <v>145</v>
      </c>
      <c r="D50" s="22" t="s">
        <v>149</v>
      </c>
      <c r="E50" s="1" t="s">
        <v>161</v>
      </c>
      <c r="F50" s="18">
        <v>40965</v>
      </c>
      <c r="G50" s="22">
        <v>41005</v>
      </c>
      <c r="H50" s="22">
        <v>40</v>
      </c>
      <c r="I50" s="22">
        <v>2.4</v>
      </c>
      <c r="J50" s="23"/>
      <c r="K50" s="24">
        <f>H50*I50</f>
        <v>96</v>
      </c>
      <c r="L50" s="25" t="s">
        <v>169</v>
      </c>
      <c r="M50" s="28"/>
      <c r="N50" s="29">
        <f t="shared" si="7"/>
        <v>0</v>
      </c>
      <c r="O50" s="26"/>
      <c r="P50" s="3"/>
      <c r="Q50" s="25"/>
      <c r="R50" s="30"/>
    </row>
    <row r="51" spans="2:18" x14ac:dyDescent="0.25">
      <c r="B51" s="18" t="s">
        <v>79</v>
      </c>
      <c r="C51" s="27" t="s">
        <v>145</v>
      </c>
      <c r="D51" s="22" t="s">
        <v>150</v>
      </c>
      <c r="E51" s="1" t="s">
        <v>162</v>
      </c>
      <c r="F51" s="18">
        <v>40965</v>
      </c>
      <c r="G51" s="22">
        <v>41005</v>
      </c>
      <c r="H51" s="22">
        <v>40</v>
      </c>
      <c r="I51" s="22">
        <v>2.4</v>
      </c>
      <c r="J51" s="23"/>
      <c r="K51" s="24">
        <f>H51*I51</f>
        <v>96</v>
      </c>
      <c r="L51" s="25" t="s">
        <v>169</v>
      </c>
      <c r="M51" s="28"/>
      <c r="N51" s="29">
        <f t="shared" si="7"/>
        <v>0</v>
      </c>
      <c r="O51" s="26"/>
      <c r="P51" s="3"/>
      <c r="Q51" s="25"/>
      <c r="R51" s="30"/>
    </row>
    <row r="52" spans="2:18" x14ac:dyDescent="0.25">
      <c r="B52" s="18" t="s">
        <v>80</v>
      </c>
      <c r="C52" s="27" t="s">
        <v>145</v>
      </c>
      <c r="D52" s="22" t="s">
        <v>151</v>
      </c>
      <c r="E52" s="1" t="s">
        <v>24</v>
      </c>
      <c r="F52" s="18">
        <v>40970</v>
      </c>
      <c r="G52" s="22">
        <v>41030</v>
      </c>
      <c r="H52" s="22">
        <v>60</v>
      </c>
      <c r="I52" s="22">
        <v>2.5</v>
      </c>
      <c r="J52" s="23">
        <v>1</v>
      </c>
      <c r="K52" s="24">
        <f>H52*I52*J52</f>
        <v>150</v>
      </c>
      <c r="L52" s="25" t="s">
        <v>168</v>
      </c>
      <c r="M52" s="28"/>
      <c r="N52" s="29">
        <f t="shared" si="7"/>
        <v>0</v>
      </c>
      <c r="O52" s="26"/>
      <c r="P52" s="3"/>
      <c r="Q52" s="25" t="s">
        <v>168</v>
      </c>
      <c r="R52" s="30">
        <f t="shared" si="2"/>
        <v>150</v>
      </c>
    </row>
    <row r="53" spans="2:18" x14ac:dyDescent="0.25">
      <c r="B53" s="18" t="s">
        <v>81</v>
      </c>
      <c r="C53" s="27" t="s">
        <v>145</v>
      </c>
      <c r="D53" s="22" t="s">
        <v>147</v>
      </c>
      <c r="E53" s="1" t="s">
        <v>23</v>
      </c>
      <c r="F53" s="18">
        <v>41065</v>
      </c>
      <c r="G53" s="22">
        <v>41139</v>
      </c>
      <c r="H53" s="22">
        <v>74</v>
      </c>
      <c r="I53" s="22"/>
      <c r="J53" s="23"/>
      <c r="K53" s="24">
        <f>H53</f>
        <v>74</v>
      </c>
      <c r="L53" s="25" t="s">
        <v>19</v>
      </c>
      <c r="M53" s="28"/>
      <c r="N53" s="29">
        <f t="shared" si="7"/>
        <v>0</v>
      </c>
      <c r="O53" s="26"/>
      <c r="P53" s="3"/>
      <c r="Q53" s="25"/>
      <c r="R53" s="30"/>
    </row>
    <row r="54" spans="2:18" x14ac:dyDescent="0.25">
      <c r="B54" s="18" t="s">
        <v>82</v>
      </c>
      <c r="C54" s="27" t="s">
        <v>145</v>
      </c>
      <c r="D54" s="22" t="s">
        <v>146</v>
      </c>
      <c r="E54" s="1" t="s">
        <v>159</v>
      </c>
      <c r="F54" s="18">
        <v>41135</v>
      </c>
      <c r="G54" s="22">
        <v>41195</v>
      </c>
      <c r="H54" s="22">
        <v>60</v>
      </c>
      <c r="I54" s="22"/>
      <c r="J54" s="23"/>
      <c r="K54" s="24">
        <f t="shared" ref="K54:K55" si="9">H54</f>
        <v>60</v>
      </c>
      <c r="L54" s="25" t="s">
        <v>19</v>
      </c>
      <c r="M54" s="28"/>
      <c r="N54" s="29">
        <f t="shared" si="7"/>
        <v>0</v>
      </c>
      <c r="O54" s="26"/>
      <c r="P54" s="3"/>
      <c r="Q54" s="25"/>
      <c r="R54" s="30"/>
    </row>
    <row r="55" spans="2:18" x14ac:dyDescent="0.25">
      <c r="B55" s="18" t="s">
        <v>83</v>
      </c>
      <c r="C55" s="27" t="s">
        <v>145</v>
      </c>
      <c r="D55" s="22" t="s">
        <v>154</v>
      </c>
      <c r="E55" s="1" t="s">
        <v>164</v>
      </c>
      <c r="F55" s="18">
        <v>41145</v>
      </c>
      <c r="G55" s="22">
        <v>41155</v>
      </c>
      <c r="H55" s="22">
        <v>10</v>
      </c>
      <c r="I55" s="22"/>
      <c r="J55" s="23"/>
      <c r="K55" s="24">
        <f t="shared" si="9"/>
        <v>10</v>
      </c>
      <c r="L55" s="25" t="s">
        <v>19</v>
      </c>
      <c r="M55" s="28"/>
      <c r="N55" s="29">
        <f t="shared" si="7"/>
        <v>0</v>
      </c>
      <c r="O55" s="26"/>
      <c r="P55" s="3"/>
      <c r="Q55" s="25"/>
      <c r="R55" s="30"/>
    </row>
    <row r="56" spans="2:18" x14ac:dyDescent="0.25">
      <c r="B56" s="18" t="s">
        <v>84</v>
      </c>
      <c r="C56" s="27" t="s">
        <v>145</v>
      </c>
      <c r="D56" s="22" t="s">
        <v>153</v>
      </c>
      <c r="E56" s="1" t="s">
        <v>163</v>
      </c>
      <c r="F56" s="18">
        <v>41145</v>
      </c>
      <c r="G56" s="22">
        <v>41155</v>
      </c>
      <c r="H56" s="22">
        <v>10</v>
      </c>
      <c r="I56" s="22">
        <v>3</v>
      </c>
      <c r="J56" s="23">
        <v>0.5</v>
      </c>
      <c r="K56" s="24">
        <f>H56*I56*J56</f>
        <v>15</v>
      </c>
      <c r="L56" s="25" t="s">
        <v>168</v>
      </c>
      <c r="M56" s="28"/>
      <c r="N56" s="29">
        <f t="shared" si="7"/>
        <v>0</v>
      </c>
      <c r="O56" s="26"/>
      <c r="P56" s="3"/>
      <c r="Q56" s="25" t="s">
        <v>168</v>
      </c>
      <c r="R56" s="30">
        <f t="shared" si="2"/>
        <v>15</v>
      </c>
    </row>
    <row r="57" spans="2:18" x14ac:dyDescent="0.25">
      <c r="B57" s="18" t="s">
        <v>85</v>
      </c>
      <c r="C57" s="27" t="s">
        <v>145</v>
      </c>
      <c r="D57" s="22" t="s">
        <v>151</v>
      </c>
      <c r="E57" s="1" t="s">
        <v>24</v>
      </c>
      <c r="F57" s="18">
        <v>41145</v>
      </c>
      <c r="G57" s="22">
        <v>41195</v>
      </c>
      <c r="H57" s="22">
        <v>50</v>
      </c>
      <c r="I57" s="22">
        <v>2.5</v>
      </c>
      <c r="J57" s="23">
        <v>1</v>
      </c>
      <c r="K57" s="24">
        <f>H57*I57*J57</f>
        <v>125</v>
      </c>
      <c r="L57" s="25" t="s">
        <v>168</v>
      </c>
      <c r="M57" s="28"/>
      <c r="N57" s="29">
        <f t="shared" si="7"/>
        <v>0</v>
      </c>
      <c r="O57" s="26"/>
      <c r="P57" s="3"/>
      <c r="Q57" s="25" t="s">
        <v>168</v>
      </c>
      <c r="R57" s="30">
        <f t="shared" si="2"/>
        <v>125</v>
      </c>
    </row>
    <row r="58" spans="2:18" x14ac:dyDescent="0.25">
      <c r="B58" s="18" t="s">
        <v>86</v>
      </c>
      <c r="C58" s="27" t="s">
        <v>145</v>
      </c>
      <c r="D58" s="22" t="s">
        <v>147</v>
      </c>
      <c r="E58" s="1" t="s">
        <v>23</v>
      </c>
      <c r="F58" s="18">
        <v>41665</v>
      </c>
      <c r="G58" s="22">
        <v>41725</v>
      </c>
      <c r="H58" s="22">
        <v>60</v>
      </c>
      <c r="I58" s="22"/>
      <c r="J58" s="23"/>
      <c r="K58" s="24">
        <f>H58</f>
        <v>60</v>
      </c>
      <c r="L58" s="25" t="s">
        <v>19</v>
      </c>
      <c r="M58" s="28"/>
      <c r="N58" s="29">
        <f t="shared" si="7"/>
        <v>0</v>
      </c>
      <c r="O58" s="26"/>
      <c r="P58" s="3"/>
      <c r="Q58" s="25"/>
      <c r="R58" s="30"/>
    </row>
    <row r="59" spans="2:18" x14ac:dyDescent="0.25">
      <c r="B59" s="18" t="s">
        <v>87</v>
      </c>
      <c r="C59" s="27" t="s">
        <v>145</v>
      </c>
      <c r="D59" s="22" t="s">
        <v>152</v>
      </c>
      <c r="E59" s="1" t="s">
        <v>20</v>
      </c>
      <c r="F59" s="18">
        <v>41765</v>
      </c>
      <c r="G59" s="22">
        <v>41818</v>
      </c>
      <c r="H59" s="22">
        <v>53</v>
      </c>
      <c r="I59" s="22">
        <v>3</v>
      </c>
      <c r="J59" s="23">
        <v>0.3</v>
      </c>
      <c r="K59" s="24">
        <f>H59*I59*J59</f>
        <v>47.699999999999996</v>
      </c>
      <c r="L59" s="25" t="s">
        <v>168</v>
      </c>
      <c r="M59" s="28"/>
      <c r="N59" s="29">
        <f t="shared" si="7"/>
        <v>0</v>
      </c>
      <c r="O59" s="26"/>
      <c r="P59" s="3"/>
      <c r="Q59" s="25"/>
      <c r="R59" s="30"/>
    </row>
    <row r="60" spans="2:18" x14ac:dyDescent="0.25">
      <c r="B60" s="18" t="s">
        <v>88</v>
      </c>
      <c r="C60" s="27" t="s">
        <v>145</v>
      </c>
      <c r="D60" s="22" t="s">
        <v>146</v>
      </c>
      <c r="E60" s="1" t="s">
        <v>159</v>
      </c>
      <c r="F60" s="18">
        <v>42245</v>
      </c>
      <c r="G60" s="22">
        <v>42343</v>
      </c>
      <c r="H60" s="22">
        <v>98</v>
      </c>
      <c r="I60" s="22"/>
      <c r="J60" s="23"/>
      <c r="K60" s="24">
        <f>H60</f>
        <v>98</v>
      </c>
      <c r="L60" s="25" t="s">
        <v>19</v>
      </c>
      <c r="M60" s="28"/>
      <c r="N60" s="29">
        <f t="shared" si="7"/>
        <v>0</v>
      </c>
      <c r="O60" s="26"/>
      <c r="P60" s="3"/>
      <c r="Q60" s="25"/>
      <c r="R60" s="30"/>
    </row>
    <row r="61" spans="2:18" x14ac:dyDescent="0.25">
      <c r="B61" s="18" t="s">
        <v>89</v>
      </c>
      <c r="C61" s="27" t="s">
        <v>145</v>
      </c>
      <c r="D61" s="22" t="s">
        <v>152</v>
      </c>
      <c r="E61" s="1" t="s">
        <v>20</v>
      </c>
      <c r="F61" s="18">
        <v>42780</v>
      </c>
      <c r="G61" s="22">
        <v>42790</v>
      </c>
      <c r="H61" s="22">
        <v>10</v>
      </c>
      <c r="I61" s="22">
        <v>1.5</v>
      </c>
      <c r="J61" s="23">
        <v>0.1</v>
      </c>
      <c r="K61" s="24">
        <f>H61*I61*J61</f>
        <v>1.5</v>
      </c>
      <c r="L61" s="25" t="s">
        <v>168</v>
      </c>
      <c r="M61" s="28"/>
      <c r="N61" s="29">
        <f t="shared" si="7"/>
        <v>0</v>
      </c>
      <c r="O61" s="26"/>
      <c r="P61" s="3"/>
      <c r="Q61" s="25"/>
      <c r="R61" s="30"/>
    </row>
    <row r="62" spans="2:18" x14ac:dyDescent="0.25">
      <c r="B62" s="18" t="s">
        <v>90</v>
      </c>
      <c r="C62" s="27" t="s">
        <v>145</v>
      </c>
      <c r="D62" s="22" t="s">
        <v>147</v>
      </c>
      <c r="E62" s="1" t="s">
        <v>23</v>
      </c>
      <c r="F62" s="18">
        <v>43050</v>
      </c>
      <c r="G62" s="22">
        <v>43128</v>
      </c>
      <c r="H62" s="22">
        <v>78</v>
      </c>
      <c r="I62" s="22"/>
      <c r="J62" s="23"/>
      <c r="K62" s="24">
        <f>H62</f>
        <v>78</v>
      </c>
      <c r="L62" s="25" t="s">
        <v>19</v>
      </c>
      <c r="M62" s="28"/>
      <c r="N62" s="29">
        <f t="shared" si="7"/>
        <v>0</v>
      </c>
      <c r="O62" s="26"/>
      <c r="P62" s="3"/>
      <c r="Q62" s="25"/>
      <c r="R62" s="30"/>
    </row>
    <row r="63" spans="2:18" x14ac:dyDescent="0.25">
      <c r="B63" s="18" t="s">
        <v>91</v>
      </c>
      <c r="C63" s="27" t="s">
        <v>145</v>
      </c>
      <c r="D63" s="22" t="s">
        <v>147</v>
      </c>
      <c r="E63" s="1" t="s">
        <v>23</v>
      </c>
      <c r="F63" s="18">
        <v>43050</v>
      </c>
      <c r="G63" s="22">
        <v>43128</v>
      </c>
      <c r="H63" s="22">
        <v>78</v>
      </c>
      <c r="I63" s="22"/>
      <c r="J63" s="23"/>
      <c r="K63" s="24">
        <f>H63</f>
        <v>78</v>
      </c>
      <c r="L63" s="25" t="s">
        <v>19</v>
      </c>
      <c r="M63" s="28"/>
      <c r="N63" s="29">
        <f t="shared" si="7"/>
        <v>0</v>
      </c>
      <c r="O63" s="26"/>
      <c r="P63" s="3"/>
      <c r="Q63" s="25"/>
      <c r="R63" s="30"/>
    </row>
    <row r="64" spans="2:18" x14ac:dyDescent="0.25">
      <c r="B64" s="18" t="s">
        <v>92</v>
      </c>
      <c r="C64" s="27" t="s">
        <v>145</v>
      </c>
      <c r="D64" s="22" t="s">
        <v>152</v>
      </c>
      <c r="E64" s="1" t="s">
        <v>20</v>
      </c>
      <c r="F64" s="18">
        <v>43080</v>
      </c>
      <c r="G64" s="22">
        <v>43095</v>
      </c>
      <c r="H64" s="22">
        <v>15</v>
      </c>
      <c r="I64" s="22">
        <v>1.5</v>
      </c>
      <c r="J64" s="23">
        <v>0.1</v>
      </c>
      <c r="K64" s="24">
        <f>H64*I64*J64</f>
        <v>2.25</v>
      </c>
      <c r="L64" s="25" t="s">
        <v>168</v>
      </c>
      <c r="M64" s="28"/>
      <c r="N64" s="29">
        <f t="shared" si="7"/>
        <v>0</v>
      </c>
      <c r="O64" s="26"/>
      <c r="P64" s="3"/>
      <c r="Q64" s="25"/>
      <c r="R64" s="30"/>
    </row>
    <row r="65" spans="2:18" x14ac:dyDescent="0.25">
      <c r="B65" s="18" t="s">
        <v>93</v>
      </c>
      <c r="C65" s="27" t="s">
        <v>145</v>
      </c>
      <c r="D65" s="22" t="s">
        <v>147</v>
      </c>
      <c r="E65" s="1" t="s">
        <v>23</v>
      </c>
      <c r="F65" s="18">
        <v>43150</v>
      </c>
      <c r="G65" s="22">
        <v>43982</v>
      </c>
      <c r="H65" s="22">
        <v>832</v>
      </c>
      <c r="I65" s="22"/>
      <c r="J65" s="23"/>
      <c r="K65" s="24">
        <f>H65</f>
        <v>832</v>
      </c>
      <c r="L65" s="25" t="s">
        <v>19</v>
      </c>
      <c r="M65" s="28"/>
      <c r="N65" s="29">
        <f t="shared" si="7"/>
        <v>0</v>
      </c>
      <c r="O65" s="26"/>
      <c r="P65" s="3"/>
      <c r="Q65" s="25"/>
      <c r="R65" s="30"/>
    </row>
    <row r="66" spans="2:18" x14ac:dyDescent="0.25">
      <c r="B66" s="18" t="s">
        <v>94</v>
      </c>
      <c r="C66" s="27" t="s">
        <v>145</v>
      </c>
      <c r="D66" s="22" t="s">
        <v>146</v>
      </c>
      <c r="E66" s="1" t="s">
        <v>159</v>
      </c>
      <c r="F66" s="18">
        <v>43255</v>
      </c>
      <c r="G66" s="22">
        <v>43526</v>
      </c>
      <c r="H66" s="22">
        <v>271</v>
      </c>
      <c r="I66" s="22"/>
      <c r="J66" s="23"/>
      <c r="K66" s="24">
        <f t="shared" ref="K66:K68" si="10">H66</f>
        <v>271</v>
      </c>
      <c r="L66" s="25" t="s">
        <v>19</v>
      </c>
      <c r="M66" s="28"/>
      <c r="N66" s="29">
        <f t="shared" si="7"/>
        <v>0</v>
      </c>
      <c r="O66" s="26"/>
      <c r="P66" s="3"/>
      <c r="Q66" s="25"/>
      <c r="R66" s="30"/>
    </row>
    <row r="67" spans="2:18" x14ac:dyDescent="0.25">
      <c r="B67" s="18" t="s">
        <v>95</v>
      </c>
      <c r="C67" s="27" t="s">
        <v>145</v>
      </c>
      <c r="D67" s="22" t="s">
        <v>147</v>
      </c>
      <c r="E67" s="1" t="s">
        <v>23</v>
      </c>
      <c r="F67" s="18">
        <v>43435</v>
      </c>
      <c r="G67" s="22">
        <v>43579</v>
      </c>
      <c r="H67" s="22">
        <v>144</v>
      </c>
      <c r="I67" s="22"/>
      <c r="J67" s="23"/>
      <c r="K67" s="24">
        <f t="shared" si="10"/>
        <v>144</v>
      </c>
      <c r="L67" s="25" t="s">
        <v>19</v>
      </c>
      <c r="M67" s="28"/>
      <c r="N67" s="29">
        <f t="shared" si="7"/>
        <v>0</v>
      </c>
      <c r="O67" s="26"/>
      <c r="P67" s="3"/>
      <c r="Q67" s="25"/>
      <c r="R67" s="30"/>
    </row>
    <row r="68" spans="2:18" x14ac:dyDescent="0.25">
      <c r="B68" s="18" t="s">
        <v>96</v>
      </c>
      <c r="C68" s="27" t="s">
        <v>145</v>
      </c>
      <c r="D68" s="22" t="s">
        <v>147</v>
      </c>
      <c r="E68" s="1" t="s">
        <v>23</v>
      </c>
      <c r="F68" s="18">
        <v>44150</v>
      </c>
      <c r="G68" s="22">
        <v>44826</v>
      </c>
      <c r="H68" s="22">
        <v>676</v>
      </c>
      <c r="I68" s="22"/>
      <c r="J68" s="23"/>
      <c r="K68" s="24">
        <f t="shared" si="10"/>
        <v>676</v>
      </c>
      <c r="L68" s="25" t="s">
        <v>19</v>
      </c>
      <c r="M68" s="28"/>
      <c r="N68" s="29">
        <f t="shared" si="7"/>
        <v>0</v>
      </c>
      <c r="O68" s="26"/>
      <c r="P68" s="3"/>
      <c r="Q68" s="25"/>
      <c r="R68" s="30"/>
    </row>
    <row r="69" spans="2:18" x14ac:dyDescent="0.25">
      <c r="B69" s="18" t="s">
        <v>97</v>
      </c>
      <c r="C69" s="27" t="s">
        <v>145</v>
      </c>
      <c r="D69" s="22" t="s">
        <v>146</v>
      </c>
      <c r="E69" s="1" t="s">
        <v>159</v>
      </c>
      <c r="F69" s="18">
        <v>44670</v>
      </c>
      <c r="G69" s="22">
        <v>44933</v>
      </c>
      <c r="H69" s="22">
        <v>263</v>
      </c>
      <c r="I69" s="22"/>
      <c r="J69" s="23"/>
      <c r="K69" s="18">
        <f>H69</f>
        <v>263</v>
      </c>
      <c r="L69" s="25" t="s">
        <v>19</v>
      </c>
      <c r="M69" s="28"/>
      <c r="N69" s="29">
        <f t="shared" si="7"/>
        <v>0</v>
      </c>
      <c r="O69" s="26"/>
      <c r="P69" s="3"/>
      <c r="Q69" s="25"/>
      <c r="R69" s="30"/>
    </row>
    <row r="70" spans="2:18" x14ac:dyDescent="0.25">
      <c r="B70" s="18" t="s">
        <v>98</v>
      </c>
      <c r="C70" s="27" t="s">
        <v>145</v>
      </c>
      <c r="D70" s="22" t="s">
        <v>146</v>
      </c>
      <c r="E70" s="1" t="s">
        <v>159</v>
      </c>
      <c r="F70" s="18">
        <v>44790</v>
      </c>
      <c r="G70" s="22">
        <v>44882</v>
      </c>
      <c r="H70" s="22">
        <v>92</v>
      </c>
      <c r="I70" s="22"/>
      <c r="J70" s="23"/>
      <c r="K70" s="24">
        <f>H70</f>
        <v>92</v>
      </c>
      <c r="L70" s="25" t="s">
        <v>19</v>
      </c>
      <c r="M70" s="28"/>
      <c r="N70" s="29">
        <f t="shared" ref="N70:N101" si="11">K70*M70</f>
        <v>0</v>
      </c>
      <c r="O70" s="26"/>
      <c r="P70" s="3"/>
      <c r="Q70" s="25"/>
      <c r="R70" s="30"/>
    </row>
    <row r="71" spans="2:18" x14ac:dyDescent="0.25">
      <c r="B71" s="18" t="s">
        <v>99</v>
      </c>
      <c r="C71" s="27" t="s">
        <v>145</v>
      </c>
      <c r="D71" s="22" t="s">
        <v>151</v>
      </c>
      <c r="E71" s="1" t="s">
        <v>24</v>
      </c>
      <c r="F71" s="18">
        <v>44820</v>
      </c>
      <c r="G71" s="22">
        <v>44857</v>
      </c>
      <c r="H71" s="22">
        <v>37</v>
      </c>
      <c r="I71" s="22">
        <v>1</v>
      </c>
      <c r="J71" s="23">
        <v>0.4</v>
      </c>
      <c r="K71" s="18">
        <f>H71*I71*J71</f>
        <v>14.8</v>
      </c>
      <c r="L71" s="25" t="s">
        <v>168</v>
      </c>
      <c r="M71" s="28"/>
      <c r="N71" s="29">
        <f t="shared" si="11"/>
        <v>0</v>
      </c>
      <c r="O71" s="26"/>
      <c r="P71" s="3"/>
      <c r="Q71" s="25" t="s">
        <v>168</v>
      </c>
      <c r="R71" s="30">
        <f t="shared" si="2"/>
        <v>14.8</v>
      </c>
    </row>
    <row r="72" spans="2:18" x14ac:dyDescent="0.25">
      <c r="B72" s="18" t="s">
        <v>100</v>
      </c>
      <c r="C72" s="27" t="s">
        <v>145</v>
      </c>
      <c r="D72" s="22" t="s">
        <v>153</v>
      </c>
      <c r="E72" s="1" t="s">
        <v>163</v>
      </c>
      <c r="F72" s="18">
        <v>44840</v>
      </c>
      <c r="G72" s="22">
        <v>44846</v>
      </c>
      <c r="H72" s="22">
        <v>6</v>
      </c>
      <c r="I72" s="22">
        <v>3</v>
      </c>
      <c r="J72" s="23">
        <v>0.3</v>
      </c>
      <c r="K72" s="18">
        <f>H72*I72*J72</f>
        <v>5.3999999999999995</v>
      </c>
      <c r="L72" s="25" t="s">
        <v>168</v>
      </c>
      <c r="M72" s="28"/>
      <c r="N72" s="29">
        <f t="shared" si="11"/>
        <v>0</v>
      </c>
      <c r="O72" s="26"/>
      <c r="P72" s="3"/>
      <c r="Q72" s="25" t="s">
        <v>168</v>
      </c>
      <c r="R72" s="30">
        <f t="shared" si="2"/>
        <v>5.3999999999999995</v>
      </c>
    </row>
    <row r="73" spans="2:18" x14ac:dyDescent="0.25">
      <c r="B73" s="18" t="s">
        <v>101</v>
      </c>
      <c r="C73" s="27" t="s">
        <v>145</v>
      </c>
      <c r="D73" s="22" t="s">
        <v>147</v>
      </c>
      <c r="E73" s="1" t="s">
        <v>23</v>
      </c>
      <c r="F73" s="18">
        <v>44860</v>
      </c>
      <c r="G73" s="22">
        <v>44888</v>
      </c>
      <c r="H73" s="22">
        <v>28</v>
      </c>
      <c r="I73" s="22"/>
      <c r="J73" s="23"/>
      <c r="K73" s="24">
        <f>H73</f>
        <v>28</v>
      </c>
      <c r="L73" s="25" t="s">
        <v>19</v>
      </c>
      <c r="M73" s="28"/>
      <c r="N73" s="29">
        <f t="shared" si="11"/>
        <v>0</v>
      </c>
      <c r="O73" s="26"/>
      <c r="P73" s="3"/>
      <c r="Q73" s="25"/>
      <c r="R73" s="30"/>
    </row>
    <row r="74" spans="2:18" x14ac:dyDescent="0.25">
      <c r="B74" s="18" t="s">
        <v>102</v>
      </c>
      <c r="C74" s="27" t="s">
        <v>145</v>
      </c>
      <c r="D74" s="22" t="s">
        <v>146</v>
      </c>
      <c r="E74" s="1" t="s">
        <v>159</v>
      </c>
      <c r="F74" s="18">
        <v>45305</v>
      </c>
      <c r="G74" s="22">
        <v>45478</v>
      </c>
      <c r="H74" s="22">
        <v>173</v>
      </c>
      <c r="I74" s="22"/>
      <c r="J74" s="23"/>
      <c r="K74" s="24">
        <f>H74</f>
        <v>173</v>
      </c>
      <c r="L74" s="25" t="s">
        <v>19</v>
      </c>
      <c r="M74" s="28"/>
      <c r="N74" s="29">
        <f t="shared" si="11"/>
        <v>0</v>
      </c>
      <c r="O74" s="26"/>
      <c r="P74" s="3"/>
      <c r="Q74" s="25"/>
      <c r="R74" s="30"/>
    </row>
    <row r="75" spans="2:18" x14ac:dyDescent="0.25">
      <c r="B75" s="18" t="s">
        <v>103</v>
      </c>
      <c r="C75" s="27" t="s">
        <v>145</v>
      </c>
      <c r="D75" s="22" t="s">
        <v>146</v>
      </c>
      <c r="E75" s="1" t="s">
        <v>159</v>
      </c>
      <c r="F75" s="18">
        <v>45365</v>
      </c>
      <c r="G75" s="22">
        <v>45691</v>
      </c>
      <c r="H75" s="22">
        <v>326</v>
      </c>
      <c r="I75" s="22"/>
      <c r="J75" s="23"/>
      <c r="K75" s="24">
        <f>H75</f>
        <v>326</v>
      </c>
      <c r="L75" s="25" t="s">
        <v>19</v>
      </c>
      <c r="M75" s="28"/>
      <c r="N75" s="29">
        <f t="shared" si="11"/>
        <v>0</v>
      </c>
      <c r="O75" s="26"/>
      <c r="P75" s="3"/>
      <c r="Q75" s="25"/>
      <c r="R75" s="30"/>
    </row>
    <row r="76" spans="2:18" x14ac:dyDescent="0.25">
      <c r="B76" s="18" t="s">
        <v>104</v>
      </c>
      <c r="C76" s="27" t="s">
        <v>145</v>
      </c>
      <c r="D76" s="22" t="s">
        <v>152</v>
      </c>
      <c r="E76" s="1" t="s">
        <v>20</v>
      </c>
      <c r="F76" s="18">
        <v>45720</v>
      </c>
      <c r="G76" s="22">
        <v>45732</v>
      </c>
      <c r="H76" s="22">
        <v>12</v>
      </c>
      <c r="I76" s="22">
        <v>3</v>
      </c>
      <c r="J76" s="23">
        <v>0.1</v>
      </c>
      <c r="K76" s="18">
        <f>H76*I76*J76</f>
        <v>3.6</v>
      </c>
      <c r="L76" s="25" t="s">
        <v>168</v>
      </c>
      <c r="M76" s="28"/>
      <c r="N76" s="29">
        <f t="shared" si="11"/>
        <v>0</v>
      </c>
      <c r="O76" s="26"/>
      <c r="P76" s="3"/>
      <c r="Q76" s="25"/>
      <c r="R76" s="30"/>
    </row>
    <row r="77" spans="2:18" x14ac:dyDescent="0.25">
      <c r="B77" s="18" t="s">
        <v>105</v>
      </c>
      <c r="C77" s="27" t="s">
        <v>145</v>
      </c>
      <c r="D77" s="22" t="s">
        <v>147</v>
      </c>
      <c r="E77" s="1" t="s">
        <v>23</v>
      </c>
      <c r="F77" s="18">
        <v>45775</v>
      </c>
      <c r="G77" s="22">
        <v>45895</v>
      </c>
      <c r="H77" s="22">
        <v>120</v>
      </c>
      <c r="I77" s="22"/>
      <c r="J77" s="23"/>
      <c r="K77" s="24">
        <f>H77</f>
        <v>120</v>
      </c>
      <c r="L77" s="25" t="s">
        <v>19</v>
      </c>
      <c r="M77" s="28"/>
      <c r="N77" s="29">
        <f t="shared" si="11"/>
        <v>0</v>
      </c>
      <c r="O77" s="26"/>
      <c r="P77" s="3"/>
      <c r="Q77" s="25"/>
      <c r="R77" s="30"/>
    </row>
    <row r="78" spans="2:18" x14ac:dyDescent="0.25">
      <c r="B78" s="18" t="s">
        <v>106</v>
      </c>
      <c r="C78" s="27" t="s">
        <v>145</v>
      </c>
      <c r="D78" s="22" t="s">
        <v>147</v>
      </c>
      <c r="E78" s="1" t="s">
        <v>23</v>
      </c>
      <c r="F78" s="18">
        <v>46890</v>
      </c>
      <c r="G78" s="22">
        <v>46938</v>
      </c>
      <c r="H78" s="22">
        <v>48</v>
      </c>
      <c r="I78" s="22"/>
      <c r="J78" s="23"/>
      <c r="K78" s="18">
        <f t="shared" ref="K78:K84" si="12">H78</f>
        <v>48</v>
      </c>
      <c r="L78" s="25" t="s">
        <v>19</v>
      </c>
      <c r="M78" s="28"/>
      <c r="N78" s="29">
        <f t="shared" si="11"/>
        <v>0</v>
      </c>
      <c r="O78" s="26"/>
      <c r="P78" s="3"/>
      <c r="Q78" s="25"/>
      <c r="R78" s="30"/>
    </row>
    <row r="79" spans="2:18" x14ac:dyDescent="0.25">
      <c r="B79" s="18" t="s">
        <v>107</v>
      </c>
      <c r="C79" s="27" t="s">
        <v>145</v>
      </c>
      <c r="D79" s="22" t="s">
        <v>147</v>
      </c>
      <c r="E79" s="1" t="s">
        <v>23</v>
      </c>
      <c r="F79" s="18">
        <v>47035</v>
      </c>
      <c r="G79" s="22">
        <v>47095</v>
      </c>
      <c r="H79" s="22">
        <v>60</v>
      </c>
      <c r="I79" s="22"/>
      <c r="J79" s="23"/>
      <c r="K79" s="24">
        <f t="shared" si="12"/>
        <v>60</v>
      </c>
      <c r="L79" s="25" t="s">
        <v>19</v>
      </c>
      <c r="M79" s="28"/>
      <c r="N79" s="29">
        <f t="shared" si="11"/>
        <v>0</v>
      </c>
      <c r="O79" s="26"/>
      <c r="P79" s="3"/>
      <c r="Q79" s="25"/>
      <c r="R79" s="30"/>
    </row>
    <row r="80" spans="2:18" x14ac:dyDescent="0.25">
      <c r="B80" s="18" t="s">
        <v>108</v>
      </c>
      <c r="C80" s="27" t="s">
        <v>145</v>
      </c>
      <c r="D80" s="22" t="s">
        <v>147</v>
      </c>
      <c r="E80" s="1" t="s">
        <v>23</v>
      </c>
      <c r="F80" s="18">
        <v>47430</v>
      </c>
      <c r="G80" s="22">
        <v>47491</v>
      </c>
      <c r="H80" s="22">
        <v>61</v>
      </c>
      <c r="I80" s="22"/>
      <c r="J80" s="23"/>
      <c r="K80" s="24">
        <f t="shared" si="12"/>
        <v>61</v>
      </c>
      <c r="L80" s="25" t="s">
        <v>19</v>
      </c>
      <c r="M80" s="28"/>
      <c r="N80" s="29">
        <f t="shared" si="11"/>
        <v>0</v>
      </c>
      <c r="O80" s="26"/>
      <c r="P80" s="3"/>
      <c r="Q80" s="25"/>
      <c r="R80" s="30"/>
    </row>
    <row r="81" spans="2:18" x14ac:dyDescent="0.25">
      <c r="B81" s="18" t="s">
        <v>109</v>
      </c>
      <c r="C81" s="27" t="s">
        <v>145</v>
      </c>
      <c r="D81" s="22" t="s">
        <v>147</v>
      </c>
      <c r="E81" s="1" t="s">
        <v>23</v>
      </c>
      <c r="F81" s="18">
        <v>47760</v>
      </c>
      <c r="G81" s="22">
        <v>47871</v>
      </c>
      <c r="H81" s="22">
        <v>111</v>
      </c>
      <c r="I81" s="22"/>
      <c r="J81" s="23"/>
      <c r="K81" s="24">
        <f t="shared" si="12"/>
        <v>111</v>
      </c>
      <c r="L81" s="25" t="s">
        <v>19</v>
      </c>
      <c r="M81" s="28"/>
      <c r="N81" s="29">
        <f t="shared" si="11"/>
        <v>0</v>
      </c>
      <c r="O81" s="26"/>
      <c r="P81" s="3"/>
      <c r="Q81" s="25"/>
      <c r="R81" s="30"/>
    </row>
    <row r="82" spans="2:18" x14ac:dyDescent="0.25">
      <c r="B82" s="18" t="s">
        <v>110</v>
      </c>
      <c r="C82" s="27" t="s">
        <v>145</v>
      </c>
      <c r="D82" s="22" t="s">
        <v>147</v>
      </c>
      <c r="E82" s="1" t="s">
        <v>23</v>
      </c>
      <c r="F82" s="18">
        <v>47955</v>
      </c>
      <c r="G82" s="22">
        <v>48067</v>
      </c>
      <c r="H82" s="22">
        <v>112</v>
      </c>
      <c r="I82" s="22"/>
      <c r="J82" s="23"/>
      <c r="K82" s="24">
        <f t="shared" si="12"/>
        <v>112</v>
      </c>
      <c r="L82" s="25" t="s">
        <v>19</v>
      </c>
      <c r="M82" s="28"/>
      <c r="N82" s="29">
        <f t="shared" si="11"/>
        <v>0</v>
      </c>
      <c r="O82" s="26"/>
      <c r="P82" s="3"/>
      <c r="Q82" s="25"/>
      <c r="R82" s="30"/>
    </row>
    <row r="83" spans="2:18" x14ac:dyDescent="0.25">
      <c r="B83" s="18" t="s">
        <v>111</v>
      </c>
      <c r="C83" s="27" t="s">
        <v>145</v>
      </c>
      <c r="D83" s="22" t="s">
        <v>147</v>
      </c>
      <c r="E83" s="1" t="s">
        <v>23</v>
      </c>
      <c r="F83" s="18">
        <v>48015</v>
      </c>
      <c r="G83" s="22">
        <v>48102</v>
      </c>
      <c r="H83" s="22">
        <v>87</v>
      </c>
      <c r="I83" s="22"/>
      <c r="J83" s="23"/>
      <c r="K83" s="24">
        <f t="shared" si="12"/>
        <v>87</v>
      </c>
      <c r="L83" s="25" t="s">
        <v>19</v>
      </c>
      <c r="M83" s="28"/>
      <c r="N83" s="29">
        <f t="shared" si="11"/>
        <v>0</v>
      </c>
      <c r="O83" s="26"/>
      <c r="P83" s="3"/>
      <c r="Q83" s="25"/>
      <c r="R83" s="30"/>
    </row>
    <row r="84" spans="2:18" x14ac:dyDescent="0.25">
      <c r="B84" s="18" t="s">
        <v>112</v>
      </c>
      <c r="C84" s="27" t="s">
        <v>145</v>
      </c>
      <c r="D84" s="22" t="s">
        <v>147</v>
      </c>
      <c r="E84" s="1" t="s">
        <v>23</v>
      </c>
      <c r="F84" s="18">
        <v>48140</v>
      </c>
      <c r="G84" s="22">
        <v>48220</v>
      </c>
      <c r="H84" s="22">
        <v>80</v>
      </c>
      <c r="I84" s="22"/>
      <c r="J84" s="23"/>
      <c r="K84" s="24">
        <f t="shared" si="12"/>
        <v>80</v>
      </c>
      <c r="L84" s="25" t="s">
        <v>19</v>
      </c>
      <c r="M84" s="28"/>
      <c r="N84" s="29">
        <f t="shared" si="11"/>
        <v>0</v>
      </c>
      <c r="O84" s="26"/>
      <c r="P84" s="3"/>
      <c r="Q84" s="25"/>
      <c r="R84" s="30"/>
    </row>
    <row r="85" spans="2:18" x14ac:dyDescent="0.25">
      <c r="B85" s="18" t="s">
        <v>113</v>
      </c>
      <c r="C85" s="27" t="s">
        <v>145</v>
      </c>
      <c r="D85" s="22" t="s">
        <v>152</v>
      </c>
      <c r="E85" s="1" t="s">
        <v>20</v>
      </c>
      <c r="F85" s="18">
        <v>48330</v>
      </c>
      <c r="G85" s="22">
        <v>48335</v>
      </c>
      <c r="H85" s="22">
        <v>5</v>
      </c>
      <c r="I85" s="22">
        <v>2</v>
      </c>
      <c r="J85" s="23">
        <v>0.1</v>
      </c>
      <c r="K85" s="24">
        <f t="shared" ref="K85" si="13">H85*I85*J85</f>
        <v>1</v>
      </c>
      <c r="L85" s="25" t="s">
        <v>168</v>
      </c>
      <c r="M85" s="28"/>
      <c r="N85" s="29">
        <f t="shared" si="11"/>
        <v>0</v>
      </c>
      <c r="O85" s="26"/>
      <c r="P85" s="3"/>
      <c r="Q85" s="25"/>
      <c r="R85" s="30"/>
    </row>
    <row r="86" spans="2:18" x14ac:dyDescent="0.25">
      <c r="B86" s="18" t="s">
        <v>114</v>
      </c>
      <c r="C86" s="27" t="s">
        <v>145</v>
      </c>
      <c r="D86" s="22" t="s">
        <v>147</v>
      </c>
      <c r="E86" s="1" t="s">
        <v>23</v>
      </c>
      <c r="F86" s="18">
        <v>49390</v>
      </c>
      <c r="G86" s="22">
        <v>49556</v>
      </c>
      <c r="H86" s="22">
        <v>166</v>
      </c>
      <c r="I86" s="22"/>
      <c r="J86" s="23"/>
      <c r="K86" s="24">
        <f>H86</f>
        <v>166</v>
      </c>
      <c r="L86" s="25" t="s">
        <v>19</v>
      </c>
      <c r="M86" s="28"/>
      <c r="N86" s="29">
        <f t="shared" si="11"/>
        <v>0</v>
      </c>
      <c r="O86" s="26"/>
      <c r="P86" s="3"/>
      <c r="Q86" s="25"/>
      <c r="R86" s="30"/>
    </row>
    <row r="87" spans="2:18" x14ac:dyDescent="0.25">
      <c r="B87" s="18" t="s">
        <v>115</v>
      </c>
      <c r="C87" s="27" t="s">
        <v>145</v>
      </c>
      <c r="D87" s="22" t="s">
        <v>147</v>
      </c>
      <c r="E87" s="1" t="s">
        <v>23</v>
      </c>
      <c r="F87" s="18">
        <v>49735</v>
      </c>
      <c r="G87" s="22">
        <v>50036</v>
      </c>
      <c r="H87" s="22">
        <v>301</v>
      </c>
      <c r="I87" s="22"/>
      <c r="J87" s="23"/>
      <c r="K87" s="24">
        <f t="shared" ref="K87:K89" si="14">H87</f>
        <v>301</v>
      </c>
      <c r="L87" s="25" t="s">
        <v>19</v>
      </c>
      <c r="M87" s="28"/>
      <c r="N87" s="29">
        <f t="shared" si="11"/>
        <v>0</v>
      </c>
      <c r="O87" s="26"/>
      <c r="P87" s="3"/>
      <c r="Q87" s="25"/>
      <c r="R87" s="30"/>
    </row>
    <row r="88" spans="2:18" x14ac:dyDescent="0.25">
      <c r="B88" s="18" t="s">
        <v>116</v>
      </c>
      <c r="C88" s="27" t="s">
        <v>145</v>
      </c>
      <c r="D88" s="22" t="s">
        <v>147</v>
      </c>
      <c r="E88" s="1" t="s">
        <v>23</v>
      </c>
      <c r="F88" s="18">
        <v>50165</v>
      </c>
      <c r="G88" s="22">
        <v>50285</v>
      </c>
      <c r="H88" s="22">
        <v>120</v>
      </c>
      <c r="I88" s="22"/>
      <c r="J88" s="23"/>
      <c r="K88" s="24">
        <f t="shared" si="14"/>
        <v>120</v>
      </c>
      <c r="L88" s="25" t="s">
        <v>19</v>
      </c>
      <c r="M88" s="28"/>
      <c r="N88" s="29">
        <f t="shared" si="11"/>
        <v>0</v>
      </c>
      <c r="O88" s="26"/>
      <c r="P88" s="3"/>
      <c r="Q88" s="25"/>
      <c r="R88" s="30"/>
    </row>
    <row r="89" spans="2:18" x14ac:dyDescent="0.25">
      <c r="B89" s="18" t="s">
        <v>117</v>
      </c>
      <c r="C89" s="27" t="s">
        <v>145</v>
      </c>
      <c r="D89" s="22" t="s">
        <v>147</v>
      </c>
      <c r="E89" s="1" t="s">
        <v>23</v>
      </c>
      <c r="F89" s="18">
        <v>52345</v>
      </c>
      <c r="G89" s="22">
        <v>52484</v>
      </c>
      <c r="H89" s="22">
        <v>139</v>
      </c>
      <c r="I89" s="22"/>
      <c r="J89" s="23"/>
      <c r="K89" s="24">
        <f t="shared" si="14"/>
        <v>139</v>
      </c>
      <c r="L89" s="25" t="s">
        <v>19</v>
      </c>
      <c r="M89" s="28"/>
      <c r="N89" s="29">
        <f t="shared" si="11"/>
        <v>0</v>
      </c>
      <c r="O89" s="26"/>
      <c r="P89" s="3"/>
      <c r="Q89" s="25"/>
      <c r="R89" s="30"/>
    </row>
    <row r="90" spans="2:18" x14ac:dyDescent="0.25">
      <c r="B90" s="18" t="s">
        <v>118</v>
      </c>
      <c r="C90" s="27" t="s">
        <v>145</v>
      </c>
      <c r="D90" s="22" t="s">
        <v>152</v>
      </c>
      <c r="E90" s="1" t="s">
        <v>20</v>
      </c>
      <c r="F90" s="18">
        <v>52485</v>
      </c>
      <c r="G90" s="22">
        <v>52556</v>
      </c>
      <c r="H90" s="22">
        <v>71</v>
      </c>
      <c r="I90" s="22">
        <v>5</v>
      </c>
      <c r="J90" s="23">
        <v>0.3</v>
      </c>
      <c r="K90" s="24">
        <f>H90*I90*J90</f>
        <v>106.5</v>
      </c>
      <c r="L90" s="25" t="s">
        <v>168</v>
      </c>
      <c r="M90" s="28"/>
      <c r="N90" s="29">
        <f t="shared" si="11"/>
        <v>0</v>
      </c>
      <c r="O90" s="26"/>
      <c r="P90" s="3"/>
      <c r="Q90" s="25"/>
      <c r="R90" s="30"/>
    </row>
    <row r="91" spans="2:18" x14ac:dyDescent="0.25">
      <c r="B91" s="18" t="s">
        <v>119</v>
      </c>
      <c r="C91" s="27" t="s">
        <v>145</v>
      </c>
      <c r="D91" s="22" t="s">
        <v>147</v>
      </c>
      <c r="E91" s="1" t="s">
        <v>23</v>
      </c>
      <c r="F91" s="18">
        <v>52760</v>
      </c>
      <c r="G91" s="22">
        <v>52862</v>
      </c>
      <c r="H91" s="22">
        <v>102</v>
      </c>
      <c r="I91" s="22"/>
      <c r="J91" s="23"/>
      <c r="K91" s="24">
        <f>H91</f>
        <v>102</v>
      </c>
      <c r="L91" s="25" t="s">
        <v>19</v>
      </c>
      <c r="M91" s="28"/>
      <c r="N91" s="29">
        <f t="shared" si="11"/>
        <v>0</v>
      </c>
      <c r="O91" s="26"/>
      <c r="P91" s="3"/>
      <c r="Q91" s="25"/>
      <c r="R91" s="30"/>
    </row>
    <row r="92" spans="2:18" x14ac:dyDescent="0.25">
      <c r="B92" s="18" t="s">
        <v>120</v>
      </c>
      <c r="C92" s="27" t="s">
        <v>145</v>
      </c>
      <c r="D92" s="22" t="s">
        <v>147</v>
      </c>
      <c r="E92" s="1" t="s">
        <v>23</v>
      </c>
      <c r="F92" s="18">
        <v>52835</v>
      </c>
      <c r="G92" s="22">
        <v>53422</v>
      </c>
      <c r="H92" s="22">
        <v>587</v>
      </c>
      <c r="I92" s="22"/>
      <c r="J92" s="23"/>
      <c r="K92" s="24">
        <f>H92</f>
        <v>587</v>
      </c>
      <c r="L92" s="25" t="s">
        <v>19</v>
      </c>
      <c r="M92" s="28"/>
      <c r="N92" s="29">
        <f t="shared" si="11"/>
        <v>0</v>
      </c>
      <c r="O92" s="26"/>
      <c r="P92" s="3"/>
      <c r="Q92" s="25"/>
      <c r="R92" s="30"/>
    </row>
    <row r="93" spans="2:18" x14ac:dyDescent="0.25">
      <c r="B93" s="18" t="s">
        <v>121</v>
      </c>
      <c r="C93" s="27" t="s">
        <v>145</v>
      </c>
      <c r="D93" s="22" t="s">
        <v>155</v>
      </c>
      <c r="E93" s="1" t="s">
        <v>165</v>
      </c>
      <c r="F93" s="18">
        <v>53845</v>
      </c>
      <c r="G93" s="22">
        <v>53845</v>
      </c>
      <c r="H93" s="22">
        <v>3</v>
      </c>
      <c r="I93" s="22"/>
      <c r="J93" s="23"/>
      <c r="K93" s="24">
        <f>H93</f>
        <v>3</v>
      </c>
      <c r="L93" s="25" t="s">
        <v>170</v>
      </c>
      <c r="M93" s="28"/>
      <c r="N93" s="29">
        <f t="shared" si="11"/>
        <v>0</v>
      </c>
      <c r="O93" s="26"/>
      <c r="P93" s="3"/>
      <c r="Q93" s="25"/>
      <c r="R93" s="30"/>
    </row>
    <row r="94" spans="2:18" x14ac:dyDescent="0.25">
      <c r="B94" s="18" t="s">
        <v>122</v>
      </c>
      <c r="C94" s="27" t="s">
        <v>145</v>
      </c>
      <c r="D94" s="22" t="s">
        <v>151</v>
      </c>
      <c r="E94" s="1" t="s">
        <v>24</v>
      </c>
      <c r="F94" s="18">
        <v>57250</v>
      </c>
      <c r="G94" s="22">
        <v>57267</v>
      </c>
      <c r="H94" s="22">
        <v>17</v>
      </c>
      <c r="I94" s="22">
        <v>1</v>
      </c>
      <c r="J94" s="23">
        <v>0.1</v>
      </c>
      <c r="K94" s="24">
        <f t="shared" ref="K94:K100" si="15">H94*I94*J94</f>
        <v>1.7000000000000002</v>
      </c>
      <c r="L94" s="25" t="s">
        <v>168</v>
      </c>
      <c r="M94" s="28"/>
      <c r="N94" s="29">
        <f t="shared" si="11"/>
        <v>0</v>
      </c>
      <c r="O94" s="26"/>
      <c r="P94" s="3"/>
      <c r="Q94" s="25" t="s">
        <v>168</v>
      </c>
      <c r="R94" s="30">
        <f t="shared" ref="R85:R94" si="16">H94*I94*J94</f>
        <v>1.7000000000000002</v>
      </c>
    </row>
    <row r="95" spans="2:18" x14ac:dyDescent="0.25">
      <c r="B95" s="18" t="s">
        <v>123</v>
      </c>
      <c r="C95" s="27" t="s">
        <v>145</v>
      </c>
      <c r="D95" s="22" t="s">
        <v>147</v>
      </c>
      <c r="E95" s="1" t="s">
        <v>23</v>
      </c>
      <c r="F95" s="18">
        <v>57925</v>
      </c>
      <c r="G95" s="22">
        <v>57975</v>
      </c>
      <c r="H95" s="22">
        <v>50</v>
      </c>
      <c r="I95" s="22"/>
      <c r="J95" s="23"/>
      <c r="K95" s="24">
        <f>H95</f>
        <v>50</v>
      </c>
      <c r="L95" s="25" t="s">
        <v>19</v>
      </c>
      <c r="M95" s="28"/>
      <c r="N95" s="29">
        <f t="shared" si="11"/>
        <v>0</v>
      </c>
      <c r="O95" s="26"/>
      <c r="P95" s="3"/>
      <c r="Q95" s="25"/>
      <c r="R95" s="30"/>
    </row>
    <row r="96" spans="2:18" x14ac:dyDescent="0.25">
      <c r="B96" s="18" t="s">
        <v>124</v>
      </c>
      <c r="C96" s="27" t="s">
        <v>145</v>
      </c>
      <c r="D96" s="22" t="s">
        <v>155</v>
      </c>
      <c r="E96" s="1" t="s">
        <v>165</v>
      </c>
      <c r="F96" s="18">
        <v>58700</v>
      </c>
      <c r="G96" s="22">
        <v>58700</v>
      </c>
      <c r="H96" s="22">
        <v>1</v>
      </c>
      <c r="I96" s="22"/>
      <c r="J96" s="23"/>
      <c r="K96" s="24">
        <f>H96</f>
        <v>1</v>
      </c>
      <c r="L96" s="25" t="s">
        <v>170</v>
      </c>
      <c r="M96" s="28"/>
      <c r="N96" s="29">
        <f t="shared" si="11"/>
        <v>0</v>
      </c>
      <c r="O96" s="26"/>
      <c r="P96" s="3"/>
      <c r="Q96" s="25"/>
      <c r="R96" s="30"/>
    </row>
    <row r="97" spans="2:18" x14ac:dyDescent="0.25">
      <c r="B97" s="18" t="s">
        <v>125</v>
      </c>
      <c r="C97" s="27" t="s">
        <v>145</v>
      </c>
      <c r="D97" s="22" t="s">
        <v>146</v>
      </c>
      <c r="E97" s="1" t="s">
        <v>159</v>
      </c>
      <c r="F97" s="18">
        <v>60805</v>
      </c>
      <c r="G97" s="22">
        <v>60915</v>
      </c>
      <c r="H97" s="22">
        <v>110</v>
      </c>
      <c r="I97" s="22"/>
      <c r="J97" s="23"/>
      <c r="K97" s="24">
        <f>H97</f>
        <v>110</v>
      </c>
      <c r="L97" s="25" t="s">
        <v>19</v>
      </c>
      <c r="M97" s="28"/>
      <c r="N97" s="29">
        <f t="shared" si="11"/>
        <v>0</v>
      </c>
      <c r="O97" s="26"/>
      <c r="P97" s="3"/>
      <c r="Q97" s="25"/>
      <c r="R97" s="30"/>
    </row>
    <row r="98" spans="2:18" x14ac:dyDescent="0.25">
      <c r="B98" s="18" t="s">
        <v>126</v>
      </c>
      <c r="C98" s="27" t="s">
        <v>145</v>
      </c>
      <c r="D98" s="22" t="s">
        <v>151</v>
      </c>
      <c r="E98" s="1" t="s">
        <v>24</v>
      </c>
      <c r="F98" s="18">
        <v>60815</v>
      </c>
      <c r="G98" s="22">
        <v>60925</v>
      </c>
      <c r="H98" s="22">
        <v>110</v>
      </c>
      <c r="I98" s="22">
        <v>3.5</v>
      </c>
      <c r="J98" s="23">
        <v>0.4</v>
      </c>
      <c r="K98" s="24">
        <f t="shared" si="15"/>
        <v>154</v>
      </c>
      <c r="L98" s="25" t="s">
        <v>168</v>
      </c>
      <c r="M98" s="28"/>
      <c r="N98" s="29">
        <f t="shared" si="11"/>
        <v>0</v>
      </c>
      <c r="O98" s="26"/>
      <c r="P98" s="3"/>
      <c r="Q98" s="25" t="s">
        <v>168</v>
      </c>
      <c r="R98" s="30">
        <f t="shared" ref="R98:R114" si="17">H98*I98*J98</f>
        <v>154</v>
      </c>
    </row>
    <row r="99" spans="2:18" x14ac:dyDescent="0.25">
      <c r="B99" s="18" t="s">
        <v>127</v>
      </c>
      <c r="C99" s="27" t="s">
        <v>145</v>
      </c>
      <c r="D99" s="22" t="s">
        <v>156</v>
      </c>
      <c r="E99" s="1" t="s">
        <v>166</v>
      </c>
      <c r="F99" s="18">
        <v>60950</v>
      </c>
      <c r="G99" s="22">
        <v>60960</v>
      </c>
      <c r="H99" s="22">
        <v>10</v>
      </c>
      <c r="I99" s="22">
        <v>1</v>
      </c>
      <c r="J99" s="23"/>
      <c r="K99" s="24">
        <f>H99*I99</f>
        <v>10</v>
      </c>
      <c r="L99" s="25" t="s">
        <v>169</v>
      </c>
      <c r="M99" s="28"/>
      <c r="N99" s="29">
        <f t="shared" si="11"/>
        <v>0</v>
      </c>
      <c r="O99" s="26"/>
      <c r="P99" s="3"/>
      <c r="Q99" s="25"/>
      <c r="R99" s="30"/>
    </row>
    <row r="100" spans="2:18" x14ac:dyDescent="0.25">
      <c r="B100" s="18" t="s">
        <v>128</v>
      </c>
      <c r="C100" s="27" t="s">
        <v>145</v>
      </c>
      <c r="D100" s="22" t="s">
        <v>157</v>
      </c>
      <c r="E100" s="1" t="s">
        <v>22</v>
      </c>
      <c r="F100" s="18">
        <v>60955</v>
      </c>
      <c r="G100" s="22">
        <v>60957</v>
      </c>
      <c r="H100" s="22">
        <v>2</v>
      </c>
      <c r="I100" s="22">
        <v>2</v>
      </c>
      <c r="J100" s="23">
        <v>1</v>
      </c>
      <c r="K100" s="18">
        <f t="shared" si="15"/>
        <v>4</v>
      </c>
      <c r="L100" s="25" t="s">
        <v>168</v>
      </c>
      <c r="M100" s="28"/>
      <c r="N100" s="29">
        <f t="shared" si="11"/>
        <v>0</v>
      </c>
      <c r="O100" s="26"/>
      <c r="P100" s="3"/>
      <c r="Q100" s="25"/>
      <c r="R100" s="30"/>
    </row>
    <row r="101" spans="2:18" x14ac:dyDescent="0.25">
      <c r="B101" s="18" t="s">
        <v>129</v>
      </c>
      <c r="C101" s="27" t="s">
        <v>145</v>
      </c>
      <c r="D101" s="22" t="s">
        <v>151</v>
      </c>
      <c r="E101" s="1" t="s">
        <v>24</v>
      </c>
      <c r="F101" s="18">
        <v>60965</v>
      </c>
      <c r="G101" s="22">
        <v>60970</v>
      </c>
      <c r="H101" s="22">
        <v>5</v>
      </c>
      <c r="I101" s="22">
        <v>1</v>
      </c>
      <c r="J101" s="23">
        <v>0.3</v>
      </c>
      <c r="K101" s="24">
        <f t="shared" ref="K101:K108" si="18">H101*I101*J101</f>
        <v>1.5</v>
      </c>
      <c r="L101" s="25" t="s">
        <v>168</v>
      </c>
      <c r="M101" s="28"/>
      <c r="N101" s="29">
        <f t="shared" si="11"/>
        <v>0</v>
      </c>
      <c r="O101" s="26"/>
      <c r="P101" s="3"/>
      <c r="Q101" s="25" t="s">
        <v>168</v>
      </c>
      <c r="R101" s="30">
        <f t="shared" si="17"/>
        <v>1.5</v>
      </c>
    </row>
    <row r="102" spans="2:18" x14ac:dyDescent="0.25">
      <c r="B102" s="18" t="s">
        <v>130</v>
      </c>
      <c r="C102" s="27" t="s">
        <v>145</v>
      </c>
      <c r="D102" s="22" t="s">
        <v>152</v>
      </c>
      <c r="E102" s="1" t="s">
        <v>20</v>
      </c>
      <c r="F102" s="18">
        <v>60970</v>
      </c>
      <c r="G102" s="22">
        <v>60973</v>
      </c>
      <c r="H102" s="22">
        <v>3</v>
      </c>
      <c r="I102" s="22">
        <v>1.5</v>
      </c>
      <c r="J102" s="23">
        <v>0.5</v>
      </c>
      <c r="K102" s="18">
        <f t="shared" si="18"/>
        <v>2.25</v>
      </c>
      <c r="L102" s="25" t="s">
        <v>168</v>
      </c>
      <c r="M102" s="28"/>
      <c r="N102" s="29">
        <f t="shared" ref="N102:N116" si="19">K102*M102</f>
        <v>0</v>
      </c>
      <c r="O102" s="26"/>
      <c r="P102" s="3"/>
      <c r="Q102" s="25"/>
      <c r="R102" s="30"/>
    </row>
    <row r="103" spans="2:18" x14ac:dyDescent="0.25">
      <c r="B103" s="18" t="s">
        <v>131</v>
      </c>
      <c r="C103" s="27" t="s">
        <v>145</v>
      </c>
      <c r="D103" s="22" t="s">
        <v>158</v>
      </c>
      <c r="E103" s="1" t="s">
        <v>167</v>
      </c>
      <c r="F103" s="18">
        <v>60970</v>
      </c>
      <c r="G103" s="22">
        <v>60973</v>
      </c>
      <c r="H103" s="22">
        <v>3</v>
      </c>
      <c r="I103" s="22">
        <v>12</v>
      </c>
      <c r="J103" s="23">
        <v>0.3</v>
      </c>
      <c r="K103" s="24">
        <f t="shared" si="18"/>
        <v>10.799999999999999</v>
      </c>
      <c r="L103" s="25" t="s">
        <v>168</v>
      </c>
      <c r="M103" s="28"/>
      <c r="N103" s="29">
        <f t="shared" si="19"/>
        <v>0</v>
      </c>
      <c r="O103" s="26"/>
      <c r="P103" s="3"/>
      <c r="Q103" s="25"/>
      <c r="R103" s="30"/>
    </row>
    <row r="104" spans="2:18" x14ac:dyDescent="0.25">
      <c r="B104" s="18" t="s">
        <v>132</v>
      </c>
      <c r="C104" s="27" t="s">
        <v>145</v>
      </c>
      <c r="D104" s="22" t="s">
        <v>157</v>
      </c>
      <c r="E104" s="1" t="s">
        <v>22</v>
      </c>
      <c r="F104" s="18">
        <v>61060</v>
      </c>
      <c r="G104" s="22">
        <v>61062</v>
      </c>
      <c r="H104" s="22">
        <v>2</v>
      </c>
      <c r="I104" s="22">
        <v>1</v>
      </c>
      <c r="J104" s="23">
        <v>0.5</v>
      </c>
      <c r="K104" s="18">
        <f t="shared" si="18"/>
        <v>1</v>
      </c>
      <c r="L104" s="25" t="s">
        <v>168</v>
      </c>
      <c r="M104" s="28"/>
      <c r="N104" s="29">
        <f t="shared" si="19"/>
        <v>0</v>
      </c>
      <c r="O104" s="26"/>
      <c r="P104" s="3"/>
      <c r="Q104" s="25"/>
      <c r="R104" s="30"/>
    </row>
    <row r="105" spans="2:18" x14ac:dyDescent="0.25">
      <c r="B105" s="18" t="s">
        <v>133</v>
      </c>
      <c r="C105" s="27" t="s">
        <v>145</v>
      </c>
      <c r="D105" s="22" t="s">
        <v>157</v>
      </c>
      <c r="E105" s="1" t="s">
        <v>22</v>
      </c>
      <c r="F105" s="18">
        <v>61085</v>
      </c>
      <c r="G105" s="22">
        <v>61094</v>
      </c>
      <c r="H105" s="22">
        <v>9</v>
      </c>
      <c r="I105" s="22">
        <v>1</v>
      </c>
      <c r="J105" s="23">
        <v>0.3</v>
      </c>
      <c r="K105" s="18">
        <f t="shared" si="18"/>
        <v>2.6999999999999997</v>
      </c>
      <c r="L105" s="25" t="s">
        <v>168</v>
      </c>
      <c r="M105" s="28"/>
      <c r="N105" s="29">
        <f t="shared" si="19"/>
        <v>0</v>
      </c>
      <c r="O105" s="26"/>
      <c r="P105" s="3"/>
      <c r="Q105" s="25"/>
      <c r="R105" s="30"/>
    </row>
    <row r="106" spans="2:18" x14ac:dyDescent="0.25">
      <c r="B106" s="18" t="s">
        <v>134</v>
      </c>
      <c r="C106" s="27" t="s">
        <v>145</v>
      </c>
      <c r="D106" s="22" t="s">
        <v>153</v>
      </c>
      <c r="E106" s="1" t="s">
        <v>163</v>
      </c>
      <c r="F106" s="18">
        <v>61090</v>
      </c>
      <c r="G106" s="22">
        <v>61108</v>
      </c>
      <c r="H106" s="22">
        <v>18</v>
      </c>
      <c r="I106" s="22">
        <v>2</v>
      </c>
      <c r="J106" s="23">
        <v>0.3</v>
      </c>
      <c r="K106" s="18">
        <f t="shared" si="18"/>
        <v>10.799999999999999</v>
      </c>
      <c r="L106" s="25" t="s">
        <v>168</v>
      </c>
      <c r="M106" s="28"/>
      <c r="N106" s="29">
        <f t="shared" si="19"/>
        <v>0</v>
      </c>
      <c r="O106" s="26"/>
      <c r="P106" s="3"/>
      <c r="Q106" s="25" t="s">
        <v>168</v>
      </c>
      <c r="R106" s="30">
        <f t="shared" si="17"/>
        <v>10.799999999999999</v>
      </c>
    </row>
    <row r="107" spans="2:18" x14ac:dyDescent="0.25">
      <c r="B107" s="18" t="s">
        <v>135</v>
      </c>
      <c r="C107" s="27" t="s">
        <v>145</v>
      </c>
      <c r="D107" s="22" t="s">
        <v>157</v>
      </c>
      <c r="E107" s="1" t="s">
        <v>22</v>
      </c>
      <c r="F107" s="18">
        <v>61105</v>
      </c>
      <c r="G107" s="22">
        <v>61107</v>
      </c>
      <c r="H107" s="22">
        <v>2</v>
      </c>
      <c r="I107" s="22">
        <v>1.1000000000000001</v>
      </c>
      <c r="J107" s="23">
        <v>0.3</v>
      </c>
      <c r="K107" s="24">
        <f t="shared" si="18"/>
        <v>0.66</v>
      </c>
      <c r="L107" s="25" t="s">
        <v>168</v>
      </c>
      <c r="M107" s="28"/>
      <c r="N107" s="29">
        <f t="shared" si="19"/>
        <v>0</v>
      </c>
      <c r="O107" s="26"/>
      <c r="P107" s="3"/>
      <c r="Q107" s="25"/>
      <c r="R107" s="30"/>
    </row>
    <row r="108" spans="2:18" x14ac:dyDescent="0.25">
      <c r="B108" s="18" t="s">
        <v>136</v>
      </c>
      <c r="C108" s="27" t="s">
        <v>145</v>
      </c>
      <c r="D108" s="22" t="s">
        <v>151</v>
      </c>
      <c r="E108" s="1" t="s">
        <v>24</v>
      </c>
      <c r="F108" s="18">
        <v>61105</v>
      </c>
      <c r="G108" s="22">
        <v>61109</v>
      </c>
      <c r="H108" s="22">
        <v>4</v>
      </c>
      <c r="I108" s="22">
        <v>1</v>
      </c>
      <c r="J108" s="23">
        <v>0.35</v>
      </c>
      <c r="K108" s="24">
        <f t="shared" si="18"/>
        <v>1.4</v>
      </c>
      <c r="L108" s="25" t="s">
        <v>168</v>
      </c>
      <c r="M108" s="28"/>
      <c r="N108" s="29">
        <f t="shared" si="19"/>
        <v>0</v>
      </c>
      <c r="O108" s="26"/>
      <c r="P108" s="3"/>
      <c r="Q108" s="25" t="s">
        <v>168</v>
      </c>
      <c r="R108" s="30">
        <f t="shared" si="17"/>
        <v>1.4</v>
      </c>
    </row>
    <row r="109" spans="2:18" x14ac:dyDescent="0.25">
      <c r="B109" s="18" t="s">
        <v>137</v>
      </c>
      <c r="C109" s="27" t="s">
        <v>145</v>
      </c>
      <c r="D109" s="22" t="s">
        <v>146</v>
      </c>
      <c r="E109" s="1" t="s">
        <v>159</v>
      </c>
      <c r="F109" s="18">
        <v>61105</v>
      </c>
      <c r="G109" s="22">
        <v>61155</v>
      </c>
      <c r="H109" s="22">
        <v>50</v>
      </c>
      <c r="I109" s="22"/>
      <c r="J109" s="23"/>
      <c r="K109" s="24">
        <f>H109</f>
        <v>50</v>
      </c>
      <c r="L109" s="25" t="s">
        <v>19</v>
      </c>
      <c r="M109" s="28"/>
      <c r="N109" s="29">
        <f t="shared" si="19"/>
        <v>0</v>
      </c>
      <c r="O109" s="26"/>
      <c r="P109" s="3"/>
      <c r="Q109" s="25"/>
      <c r="R109" s="30"/>
    </row>
    <row r="110" spans="2:18" x14ac:dyDescent="0.25">
      <c r="B110" s="18" t="s">
        <v>138</v>
      </c>
      <c r="C110" s="27" t="s">
        <v>145</v>
      </c>
      <c r="D110" s="22" t="s">
        <v>151</v>
      </c>
      <c r="E110" s="1" t="s">
        <v>24</v>
      </c>
      <c r="F110" s="18">
        <v>61115</v>
      </c>
      <c r="G110" s="22">
        <v>61145</v>
      </c>
      <c r="H110" s="22">
        <v>30</v>
      </c>
      <c r="I110" s="22">
        <v>1</v>
      </c>
      <c r="J110" s="23">
        <v>0.3</v>
      </c>
      <c r="K110" s="18">
        <f t="shared" ref="K110:K116" si="20">H110*I110*J110</f>
        <v>9</v>
      </c>
      <c r="L110" s="25" t="s">
        <v>168</v>
      </c>
      <c r="M110" s="28"/>
      <c r="N110" s="29">
        <f t="shared" si="19"/>
        <v>0</v>
      </c>
      <c r="O110" s="26"/>
      <c r="P110" s="3"/>
      <c r="Q110" s="25" t="s">
        <v>168</v>
      </c>
      <c r="R110" s="30">
        <f t="shared" si="17"/>
        <v>9</v>
      </c>
    </row>
    <row r="111" spans="2:18" x14ac:dyDescent="0.25">
      <c r="B111" s="18" t="s">
        <v>139</v>
      </c>
      <c r="C111" s="27" t="s">
        <v>145</v>
      </c>
      <c r="D111" s="22" t="s">
        <v>146</v>
      </c>
      <c r="E111" s="1" t="s">
        <v>159</v>
      </c>
      <c r="F111" s="18">
        <v>64625</v>
      </c>
      <c r="G111" s="22">
        <v>64685</v>
      </c>
      <c r="H111" s="22">
        <v>60</v>
      </c>
      <c r="I111" s="22"/>
      <c r="J111" s="23"/>
      <c r="K111" s="24">
        <f>H111</f>
        <v>60</v>
      </c>
      <c r="L111" s="25" t="s">
        <v>19</v>
      </c>
      <c r="M111" s="28"/>
      <c r="N111" s="29">
        <f t="shared" si="19"/>
        <v>0</v>
      </c>
      <c r="O111" s="26"/>
      <c r="P111" s="3"/>
      <c r="Q111" s="25"/>
      <c r="R111" s="30"/>
    </row>
    <row r="112" spans="2:18" x14ac:dyDescent="0.25">
      <c r="B112" s="18" t="s">
        <v>140</v>
      </c>
      <c r="C112" s="27" t="s">
        <v>145</v>
      </c>
      <c r="D112" s="22" t="s">
        <v>151</v>
      </c>
      <c r="E112" s="1" t="s">
        <v>24</v>
      </c>
      <c r="F112" s="18">
        <v>64635</v>
      </c>
      <c r="G112" s="22">
        <v>64695</v>
      </c>
      <c r="H112" s="22">
        <v>60</v>
      </c>
      <c r="I112" s="22">
        <v>2.5</v>
      </c>
      <c r="J112" s="23">
        <v>0.4</v>
      </c>
      <c r="K112" s="24">
        <f t="shared" si="20"/>
        <v>60</v>
      </c>
      <c r="L112" s="25" t="s">
        <v>168</v>
      </c>
      <c r="M112" s="28"/>
      <c r="N112" s="29">
        <f t="shared" si="19"/>
        <v>0</v>
      </c>
      <c r="O112" s="26"/>
      <c r="P112" s="3"/>
      <c r="Q112" s="25" t="s">
        <v>168</v>
      </c>
      <c r="R112" s="30">
        <f t="shared" si="17"/>
        <v>60</v>
      </c>
    </row>
    <row r="113" spans="2:18" x14ac:dyDescent="0.25">
      <c r="B113" s="18" t="s">
        <v>141</v>
      </c>
      <c r="C113" s="27" t="s">
        <v>145</v>
      </c>
      <c r="D113" s="22" t="s">
        <v>152</v>
      </c>
      <c r="E113" s="1" t="s">
        <v>20</v>
      </c>
      <c r="F113" s="18">
        <v>65090</v>
      </c>
      <c r="G113" s="22">
        <v>65102</v>
      </c>
      <c r="H113" s="22">
        <v>12</v>
      </c>
      <c r="I113" s="22">
        <v>2</v>
      </c>
      <c r="J113" s="23">
        <v>0.05</v>
      </c>
      <c r="K113" s="24">
        <f t="shared" si="20"/>
        <v>1.2000000000000002</v>
      </c>
      <c r="L113" s="25" t="s">
        <v>168</v>
      </c>
      <c r="M113" s="28"/>
      <c r="N113" s="29">
        <f t="shared" si="19"/>
        <v>0</v>
      </c>
      <c r="O113" s="26"/>
      <c r="P113" s="3"/>
      <c r="Q113" s="25"/>
      <c r="R113" s="30"/>
    </row>
    <row r="114" spans="2:18" x14ac:dyDescent="0.25">
      <c r="B114" s="18" t="s">
        <v>142</v>
      </c>
      <c r="C114" s="27" t="s">
        <v>145</v>
      </c>
      <c r="D114" s="22" t="s">
        <v>152</v>
      </c>
      <c r="E114" s="1" t="s">
        <v>20</v>
      </c>
      <c r="F114" s="18">
        <v>70745</v>
      </c>
      <c r="G114" s="22">
        <v>70775</v>
      </c>
      <c r="H114" s="22">
        <v>30</v>
      </c>
      <c r="I114" s="22">
        <v>1</v>
      </c>
      <c r="J114" s="23">
        <v>0.1</v>
      </c>
      <c r="K114" s="18">
        <f t="shared" si="20"/>
        <v>3</v>
      </c>
      <c r="L114" s="25" t="s">
        <v>168</v>
      </c>
      <c r="M114" s="28"/>
      <c r="N114" s="29">
        <f t="shared" si="19"/>
        <v>0</v>
      </c>
      <c r="O114" s="26"/>
      <c r="P114" s="3"/>
      <c r="Q114" s="25"/>
      <c r="R114" s="30"/>
    </row>
    <row r="115" spans="2:18" x14ac:dyDescent="0.25">
      <c r="B115" s="18" t="s">
        <v>143</v>
      </c>
      <c r="C115" s="27" t="s">
        <v>145</v>
      </c>
      <c r="D115" s="22" t="s">
        <v>147</v>
      </c>
      <c r="E115" s="1" t="s">
        <v>23</v>
      </c>
      <c r="F115" s="18">
        <v>71790</v>
      </c>
      <c r="G115" s="22">
        <v>72125</v>
      </c>
      <c r="H115" s="22">
        <v>335</v>
      </c>
      <c r="I115" s="22"/>
      <c r="J115" s="23"/>
      <c r="K115" s="24">
        <f>H115</f>
        <v>335</v>
      </c>
      <c r="L115" s="25" t="s">
        <v>19</v>
      </c>
      <c r="M115" s="28"/>
      <c r="N115" s="29">
        <f t="shared" si="19"/>
        <v>0</v>
      </c>
      <c r="O115" s="26"/>
      <c r="P115" s="3"/>
      <c r="Q115" s="25"/>
      <c r="R115" s="30"/>
    </row>
    <row r="116" spans="2:18" x14ac:dyDescent="0.25">
      <c r="B116" s="18" t="s">
        <v>144</v>
      </c>
      <c r="C116" s="27" t="s">
        <v>145</v>
      </c>
      <c r="D116" s="22" t="s">
        <v>152</v>
      </c>
      <c r="E116" s="1" t="s">
        <v>20</v>
      </c>
      <c r="F116" s="18">
        <v>72110</v>
      </c>
      <c r="G116" s="22">
        <v>72128</v>
      </c>
      <c r="H116" s="22">
        <v>18</v>
      </c>
      <c r="I116" s="22">
        <v>2</v>
      </c>
      <c r="J116" s="23">
        <v>0.3</v>
      </c>
      <c r="K116" s="18">
        <f t="shared" si="20"/>
        <v>10.799999999999999</v>
      </c>
      <c r="L116" s="25" t="s">
        <v>168</v>
      </c>
      <c r="M116" s="28"/>
      <c r="N116" s="29">
        <f t="shared" si="19"/>
        <v>0</v>
      </c>
      <c r="O116" s="26"/>
      <c r="P116" s="3"/>
      <c r="Q116" s="25"/>
      <c r="R116" s="30"/>
    </row>
    <row r="117" spans="2:18" x14ac:dyDescent="0.25">
      <c r="B117" s="92"/>
      <c r="C117" s="93"/>
      <c r="D117" s="93"/>
      <c r="E117" s="94"/>
      <c r="F117" s="92"/>
      <c r="G117" s="95"/>
      <c r="H117" s="95"/>
      <c r="I117" s="95"/>
      <c r="J117" s="96"/>
      <c r="K117" s="92"/>
      <c r="L117" s="95"/>
      <c r="M117" s="97"/>
      <c r="N117" s="97"/>
      <c r="O117" s="17"/>
      <c r="P117" s="98"/>
      <c r="Q117" s="95"/>
      <c r="R117" s="99"/>
    </row>
    <row r="118" spans="2:18" ht="15" customHeight="1" thickBot="1" x14ac:dyDescent="0.3">
      <c r="B118" s="35"/>
      <c r="C118" s="36"/>
      <c r="D118" s="37"/>
      <c r="E118" s="38"/>
      <c r="F118" s="39"/>
      <c r="G118" s="39"/>
      <c r="H118" s="39"/>
      <c r="I118" s="39"/>
      <c r="J118" s="39"/>
      <c r="K118" s="37"/>
      <c r="L118" s="40"/>
      <c r="M118" s="37" t="s">
        <v>21</v>
      </c>
      <c r="N118" s="41">
        <f>SUM(N7:N117)</f>
        <v>0</v>
      </c>
      <c r="O118" s="42"/>
      <c r="P118" s="43"/>
      <c r="Q118" s="44" t="s">
        <v>21</v>
      </c>
      <c r="R118" s="45">
        <f>SUM(R7:R117)</f>
        <v>1321.2500000000002</v>
      </c>
    </row>
    <row r="119" spans="2:18" ht="30" customHeight="1" thickBot="1" x14ac:dyDescent="0.3">
      <c r="B119" s="46" t="s">
        <v>25</v>
      </c>
      <c r="C119" s="47"/>
      <c r="D119" s="47"/>
      <c r="E119" s="47"/>
      <c r="F119" s="48"/>
      <c r="G119" s="48"/>
      <c r="H119" s="48"/>
      <c r="I119" s="48"/>
      <c r="J119" s="48"/>
      <c r="K119" s="49"/>
      <c r="L119" s="49"/>
      <c r="M119" s="50"/>
      <c r="N119" s="51">
        <f>N118</f>
        <v>0</v>
      </c>
      <c r="O119" s="52"/>
      <c r="P119" s="53" t="s">
        <v>26</v>
      </c>
      <c r="Q119" s="54"/>
      <c r="R119" s="55">
        <f>R118</f>
        <v>1321.2500000000002</v>
      </c>
    </row>
    <row r="120" spans="2:18" x14ac:dyDescent="0.25">
      <c r="B120" s="56"/>
      <c r="C120" s="57"/>
      <c r="D120" s="57"/>
      <c r="E120" s="58"/>
      <c r="F120" s="58"/>
      <c r="G120" s="58"/>
      <c r="H120" s="58"/>
      <c r="I120" s="59"/>
      <c r="J120" s="59"/>
      <c r="K120" s="58"/>
      <c r="L120" s="58"/>
      <c r="M120" s="59"/>
      <c r="N120" s="59"/>
      <c r="O120" s="59"/>
      <c r="P120" s="60"/>
      <c r="Q120" s="61"/>
      <c r="R120" s="62"/>
    </row>
    <row r="121" spans="2:18" x14ac:dyDescent="0.25">
      <c r="B121" s="63"/>
      <c r="C121" s="64"/>
      <c r="D121" s="64"/>
      <c r="E121" s="65"/>
      <c r="F121" s="65"/>
      <c r="G121" s="65"/>
      <c r="H121" s="65"/>
      <c r="I121" s="66"/>
      <c r="J121" s="66"/>
      <c r="K121" s="65"/>
      <c r="L121" s="65"/>
      <c r="M121" s="66"/>
      <c r="N121" s="66"/>
      <c r="O121" s="66"/>
      <c r="P121" s="60"/>
      <c r="Q121" s="61"/>
      <c r="R121" s="62"/>
    </row>
    <row r="122" spans="2:18" x14ac:dyDescent="0.25">
      <c r="B122" s="63"/>
      <c r="C122" s="64"/>
      <c r="D122" s="108"/>
      <c r="E122" s="108"/>
      <c r="F122" s="108"/>
      <c r="G122" s="65"/>
      <c r="H122" s="65"/>
      <c r="I122" s="66"/>
      <c r="J122" s="66"/>
      <c r="K122" s="65"/>
      <c r="L122" s="65"/>
      <c r="M122" s="66"/>
      <c r="N122" s="66"/>
      <c r="O122" s="66"/>
      <c r="P122" s="60"/>
      <c r="Q122" s="61"/>
      <c r="R122" s="62"/>
    </row>
    <row r="123" spans="2:18" x14ac:dyDescent="0.25">
      <c r="B123" s="63"/>
      <c r="C123" s="67" t="s">
        <v>27</v>
      </c>
      <c r="D123" s="109"/>
      <c r="E123" s="109"/>
      <c r="F123" s="109"/>
      <c r="G123" s="65"/>
      <c r="H123" s="65"/>
      <c r="I123" s="66"/>
      <c r="J123" s="66"/>
      <c r="K123" s="65"/>
      <c r="L123" s="65"/>
      <c r="M123" s="66"/>
      <c r="N123" s="66"/>
      <c r="O123" s="66"/>
      <c r="P123" s="60"/>
      <c r="Q123" s="61"/>
      <c r="R123" s="62"/>
    </row>
    <row r="124" spans="2:18" x14ac:dyDescent="0.25">
      <c r="B124" s="63"/>
      <c r="C124" s="64"/>
      <c r="D124" s="64"/>
      <c r="E124" s="65"/>
      <c r="F124" s="65"/>
      <c r="G124" s="65"/>
      <c r="H124" s="65"/>
      <c r="I124" s="66"/>
      <c r="J124" s="66"/>
      <c r="K124" s="65"/>
      <c r="L124" s="65"/>
      <c r="M124" s="66"/>
      <c r="N124" s="66"/>
      <c r="O124" s="66"/>
      <c r="P124" s="60"/>
      <c r="Q124" s="61"/>
      <c r="R124" s="62"/>
    </row>
    <row r="125" spans="2:18" x14ac:dyDescent="0.25">
      <c r="B125" s="63"/>
      <c r="C125" s="64"/>
      <c r="D125" s="110"/>
      <c r="E125" s="110"/>
      <c r="F125" s="110"/>
      <c r="G125" s="65"/>
      <c r="H125" s="65"/>
      <c r="I125" s="66"/>
      <c r="J125" s="66"/>
      <c r="K125" s="65"/>
      <c r="L125" s="65"/>
      <c r="M125" s="66"/>
      <c r="N125" s="66"/>
      <c r="O125" s="66"/>
      <c r="P125" s="60"/>
      <c r="Q125" s="61"/>
      <c r="R125" s="62"/>
    </row>
    <row r="126" spans="2:18" x14ac:dyDescent="0.25">
      <c r="B126" s="63"/>
      <c r="C126" s="67" t="s">
        <v>28</v>
      </c>
      <c r="D126" s="111"/>
      <c r="E126" s="111"/>
      <c r="F126" s="111"/>
      <c r="G126" s="65"/>
      <c r="H126" s="65"/>
      <c r="I126" s="66"/>
      <c r="J126" s="66"/>
      <c r="K126" s="65"/>
      <c r="L126" s="65"/>
      <c r="M126" s="66"/>
      <c r="N126" s="66"/>
      <c r="O126" s="66"/>
      <c r="P126" s="60"/>
      <c r="Q126" s="61"/>
      <c r="R126" s="62"/>
    </row>
    <row r="127" spans="2:18" x14ac:dyDescent="0.25">
      <c r="B127" s="63"/>
      <c r="C127" s="64"/>
      <c r="D127" s="64"/>
      <c r="E127" s="65"/>
      <c r="F127" s="65"/>
      <c r="G127" s="65"/>
      <c r="H127" s="65"/>
      <c r="I127" s="66"/>
      <c r="J127" s="66"/>
      <c r="K127" s="65"/>
      <c r="L127" s="65"/>
      <c r="M127" s="66"/>
      <c r="N127" s="66"/>
      <c r="O127" s="66"/>
      <c r="P127" s="60"/>
      <c r="Q127" s="61"/>
      <c r="R127" s="62"/>
    </row>
    <row r="128" spans="2:18" x14ac:dyDescent="0.25">
      <c r="B128" s="63"/>
      <c r="C128" s="64"/>
      <c r="D128" s="108"/>
      <c r="E128" s="108"/>
      <c r="F128" s="108"/>
      <c r="G128" s="65"/>
      <c r="H128" s="65"/>
      <c r="I128" s="66"/>
      <c r="J128" s="66"/>
      <c r="K128" s="65"/>
      <c r="L128" s="65"/>
      <c r="M128" s="66"/>
      <c r="N128" s="66"/>
      <c r="O128" s="66"/>
      <c r="P128" s="60"/>
      <c r="Q128" s="61"/>
      <c r="R128" s="62"/>
    </row>
    <row r="129" spans="2:18" x14ac:dyDescent="0.25">
      <c r="B129" s="63"/>
      <c r="C129" s="67" t="s">
        <v>29</v>
      </c>
      <c r="D129" s="109"/>
      <c r="E129" s="109"/>
      <c r="F129" s="109"/>
      <c r="G129" s="65"/>
      <c r="H129" s="65"/>
      <c r="I129" s="66"/>
      <c r="J129" s="66"/>
      <c r="K129" s="65"/>
      <c r="L129" s="65"/>
      <c r="M129" s="66"/>
      <c r="N129" s="66"/>
      <c r="O129" s="66"/>
      <c r="P129" s="60"/>
      <c r="Q129" s="61"/>
      <c r="R129" s="62"/>
    </row>
    <row r="130" spans="2:18" x14ac:dyDescent="0.25">
      <c r="B130" s="63"/>
      <c r="C130" s="64"/>
      <c r="D130" s="64"/>
      <c r="E130" s="65"/>
      <c r="F130" s="65"/>
      <c r="G130" s="65"/>
      <c r="H130" s="65"/>
      <c r="I130" s="66"/>
      <c r="J130" s="66"/>
      <c r="K130" s="65"/>
      <c r="L130" s="65"/>
      <c r="M130" s="66"/>
      <c r="N130" s="66"/>
      <c r="O130" s="66"/>
      <c r="P130" s="60"/>
      <c r="Q130" s="61"/>
      <c r="R130" s="62"/>
    </row>
    <row r="131" spans="2:18" x14ac:dyDescent="0.25">
      <c r="B131" s="63"/>
      <c r="C131" s="64"/>
      <c r="D131" s="108"/>
      <c r="E131" s="108"/>
      <c r="F131" s="108"/>
      <c r="G131" s="65"/>
      <c r="H131" s="65"/>
      <c r="I131" s="66"/>
      <c r="J131" s="66"/>
      <c r="K131" s="65"/>
      <c r="L131" s="65"/>
      <c r="M131" s="66"/>
      <c r="N131" s="66"/>
      <c r="O131" s="66"/>
      <c r="P131" s="60"/>
      <c r="Q131" s="61"/>
      <c r="R131" s="62"/>
    </row>
    <row r="132" spans="2:18" x14ac:dyDescent="0.25">
      <c r="B132" s="63"/>
      <c r="C132" s="67" t="s">
        <v>30</v>
      </c>
      <c r="D132" s="109"/>
      <c r="E132" s="109"/>
      <c r="F132" s="109"/>
      <c r="G132" s="65"/>
      <c r="H132" s="65"/>
      <c r="I132" s="66"/>
      <c r="J132" s="66"/>
      <c r="K132" s="65"/>
      <c r="L132" s="65"/>
      <c r="M132" s="66"/>
      <c r="N132" s="66"/>
      <c r="O132" s="66"/>
      <c r="P132" s="60"/>
      <c r="Q132" s="61"/>
      <c r="R132" s="62"/>
    </row>
    <row r="133" spans="2:18" ht="15.75" thickBot="1" x14ac:dyDescent="0.3">
      <c r="B133" s="68"/>
      <c r="C133" s="69"/>
      <c r="D133" s="69"/>
      <c r="E133" s="70"/>
      <c r="F133" s="70"/>
      <c r="G133" s="70"/>
      <c r="H133" s="70"/>
      <c r="I133" s="71"/>
      <c r="J133" s="71"/>
      <c r="K133" s="70"/>
      <c r="L133" s="70"/>
      <c r="M133" s="71"/>
      <c r="N133" s="71"/>
      <c r="O133" s="71"/>
      <c r="P133" s="72"/>
      <c r="Q133" s="73"/>
      <c r="R133" s="74"/>
    </row>
  </sheetData>
  <sheetProtection algorithmName="SHA-512" hashValue="iMvAh3hkae8K7333A+amI+nIuQRFfzwj9gdAmrHdJWP+FjsycXqlPEYhgrcOIqcVT8fNT8ERxCNTLwRCKA+O8A==" saltValue="lACoJU0RrliIIXpXg7KDcA==" spinCount="100000" sheet="1" objects="1" scenarios="1"/>
  <autoFilter ref="B5:R119" xr:uid="{4C00A412-39EF-4A71-A0EC-5A1C6AA8561E}">
    <sortState xmlns:xlrd2="http://schemas.microsoft.com/office/spreadsheetml/2017/richdata2" ref="B7:R119">
      <sortCondition ref="E5:E119"/>
    </sortState>
  </autoFilter>
  <mergeCells count="14">
    <mergeCell ref="D122:F123"/>
    <mergeCell ref="D125:F126"/>
    <mergeCell ref="D128:F129"/>
    <mergeCell ref="D131:F132"/>
    <mergeCell ref="B2:R2"/>
    <mergeCell ref="B3:R3"/>
    <mergeCell ref="B4:B5"/>
    <mergeCell ref="C4:C5"/>
    <mergeCell ref="D4:D5"/>
    <mergeCell ref="E4:E5"/>
    <mergeCell ref="F4:G4"/>
    <mergeCell ref="H4:J4"/>
    <mergeCell ref="K4:N4"/>
    <mergeCell ref="P4:R4"/>
  </mergeCells>
  <phoneticPr fontId="4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ECC3-0511-4043-8C9C-57E70D170185}">
  <dimension ref="B1:P118"/>
  <sheetViews>
    <sheetView zoomScale="80" zoomScaleNormal="80" workbookViewId="0">
      <selection activeCell="P118" sqref="P118"/>
    </sheetView>
  </sheetViews>
  <sheetFormatPr defaultRowHeight="15" x14ac:dyDescent="0.25"/>
  <cols>
    <col min="1" max="1" width="3.140625" style="3" customWidth="1"/>
    <col min="2" max="2" width="9.140625" style="2"/>
    <col min="3" max="3" width="27.140625" style="3" customWidth="1"/>
    <col min="4" max="4" width="12.7109375" style="3" customWidth="1"/>
    <col min="5" max="5" width="82.42578125" style="3" customWidth="1"/>
    <col min="6" max="6" width="12.28515625" style="2" customWidth="1"/>
    <col min="7" max="10" width="9.140625" style="2"/>
    <col min="11" max="12" width="12.7109375" style="2" customWidth="1"/>
    <col min="13" max="13" width="5.7109375" style="4" customWidth="1"/>
    <col min="14" max="14" width="26.7109375" style="5" customWidth="1"/>
    <col min="15" max="16" width="12.7109375" style="6" customWidth="1"/>
    <col min="17" max="16384" width="9.140625" style="3"/>
  </cols>
  <sheetData>
    <row r="1" spans="2:16" ht="15.75" thickBot="1" x14ac:dyDescent="0.3"/>
    <row r="2" spans="2:16" ht="39.950000000000003" customHeight="1" x14ac:dyDescent="0.45">
      <c r="B2" s="112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</row>
    <row r="3" spans="2:16" ht="90" customHeight="1" thickBot="1" x14ac:dyDescent="0.3">
      <c r="B3" s="115" t="s">
        <v>32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6"/>
      <c r="O3" s="116"/>
      <c r="P3" s="118"/>
    </row>
    <row r="4" spans="2:16" ht="16.5" customHeight="1" x14ac:dyDescent="0.25">
      <c r="B4" s="137" t="s">
        <v>1</v>
      </c>
      <c r="C4" s="121" t="s">
        <v>2</v>
      </c>
      <c r="D4" s="123" t="s">
        <v>3</v>
      </c>
      <c r="E4" s="125" t="s">
        <v>4</v>
      </c>
      <c r="F4" s="127" t="s">
        <v>5</v>
      </c>
      <c r="G4" s="128"/>
      <c r="H4" s="129" t="s">
        <v>6</v>
      </c>
      <c r="I4" s="130"/>
      <c r="J4" s="131"/>
      <c r="K4" s="132" t="s">
        <v>7</v>
      </c>
      <c r="L4" s="133"/>
      <c r="M4" s="7"/>
      <c r="N4" s="135" t="s">
        <v>8</v>
      </c>
      <c r="O4" s="135"/>
      <c r="P4" s="136"/>
    </row>
    <row r="5" spans="2:16" ht="33" customHeight="1" thickBot="1" x14ac:dyDescent="0.3">
      <c r="B5" s="138"/>
      <c r="C5" s="139"/>
      <c r="D5" s="140"/>
      <c r="E5" s="141"/>
      <c r="F5" s="8" t="s">
        <v>9</v>
      </c>
      <c r="G5" s="9" t="s">
        <v>10</v>
      </c>
      <c r="H5" s="9" t="s">
        <v>11</v>
      </c>
      <c r="I5" s="9" t="s">
        <v>12</v>
      </c>
      <c r="J5" s="10" t="s">
        <v>13</v>
      </c>
      <c r="K5" s="11" t="s">
        <v>14</v>
      </c>
      <c r="L5" s="12" t="s">
        <v>15</v>
      </c>
      <c r="M5" s="13"/>
      <c r="N5" s="14" t="s">
        <v>18</v>
      </c>
      <c r="O5" s="15" t="s">
        <v>15</v>
      </c>
      <c r="P5" s="16" t="s">
        <v>14</v>
      </c>
    </row>
    <row r="6" spans="2:16" x14ac:dyDescent="0.25">
      <c r="B6" s="18" t="s">
        <v>34</v>
      </c>
      <c r="C6" s="19" t="s">
        <v>145</v>
      </c>
      <c r="D6" s="20" t="s">
        <v>146</v>
      </c>
      <c r="E6" s="21" t="s">
        <v>159</v>
      </c>
      <c r="F6" s="18">
        <v>40</v>
      </c>
      <c r="G6" s="22">
        <v>1040</v>
      </c>
      <c r="H6" s="22">
        <f>G6-F6</f>
        <v>1000</v>
      </c>
      <c r="I6" s="22"/>
      <c r="J6" s="23"/>
      <c r="K6" s="24">
        <f>H6</f>
        <v>1000</v>
      </c>
      <c r="L6" s="25" t="s">
        <v>19</v>
      </c>
      <c r="M6" s="26"/>
      <c r="N6" s="3"/>
      <c r="O6" s="25"/>
      <c r="P6" s="30"/>
    </row>
    <row r="7" spans="2:16" x14ac:dyDescent="0.25">
      <c r="B7" s="18" t="s">
        <v>35</v>
      </c>
      <c r="C7" s="27" t="s">
        <v>145</v>
      </c>
      <c r="D7" s="22" t="s">
        <v>146</v>
      </c>
      <c r="E7" s="1" t="s">
        <v>159</v>
      </c>
      <c r="F7" s="18">
        <v>705</v>
      </c>
      <c r="G7" s="22">
        <v>1685</v>
      </c>
      <c r="H7" s="22">
        <f t="shared" ref="H7:H70" si="0">G7-F7</f>
        <v>980</v>
      </c>
      <c r="I7" s="22"/>
      <c r="J7" s="23"/>
      <c r="K7" s="18">
        <f>H7</f>
        <v>980</v>
      </c>
      <c r="L7" s="25" t="s">
        <v>19</v>
      </c>
      <c r="M7" s="26"/>
      <c r="N7" s="3"/>
      <c r="O7" s="25"/>
      <c r="P7" s="30"/>
    </row>
    <row r="8" spans="2:16" x14ac:dyDescent="0.25">
      <c r="B8" s="18" t="s">
        <v>36</v>
      </c>
      <c r="C8" s="27" t="s">
        <v>145</v>
      </c>
      <c r="D8" s="22" t="s">
        <v>146</v>
      </c>
      <c r="E8" s="1" t="s">
        <v>159</v>
      </c>
      <c r="F8" s="18">
        <v>1045</v>
      </c>
      <c r="G8" s="22">
        <v>1675</v>
      </c>
      <c r="H8" s="22">
        <f t="shared" si="0"/>
        <v>630</v>
      </c>
      <c r="I8" s="22"/>
      <c r="J8" s="23"/>
      <c r="K8" s="18">
        <f t="shared" ref="K8:K12" si="1">H8</f>
        <v>630</v>
      </c>
      <c r="L8" s="25" t="s">
        <v>19</v>
      </c>
      <c r="M8" s="26"/>
      <c r="N8" s="3"/>
      <c r="O8" s="25"/>
      <c r="P8" s="30"/>
    </row>
    <row r="9" spans="2:16" x14ac:dyDescent="0.25">
      <c r="B9" s="18" t="s">
        <v>37</v>
      </c>
      <c r="C9" s="27" t="s">
        <v>145</v>
      </c>
      <c r="D9" s="22" t="s">
        <v>146</v>
      </c>
      <c r="E9" s="1" t="s">
        <v>159</v>
      </c>
      <c r="F9" s="18">
        <v>3105</v>
      </c>
      <c r="G9" s="22">
        <v>3845</v>
      </c>
      <c r="H9" s="22">
        <f t="shared" si="0"/>
        <v>740</v>
      </c>
      <c r="I9" s="22"/>
      <c r="J9" s="23"/>
      <c r="K9" s="18">
        <f t="shared" si="1"/>
        <v>740</v>
      </c>
      <c r="L9" s="25" t="s">
        <v>19</v>
      </c>
      <c r="M9" s="26"/>
      <c r="N9" s="3"/>
      <c r="O9" s="25"/>
      <c r="P9" s="30"/>
    </row>
    <row r="10" spans="2:16" x14ac:dyDescent="0.25">
      <c r="B10" s="18" t="s">
        <v>38</v>
      </c>
      <c r="C10" s="27" t="s">
        <v>145</v>
      </c>
      <c r="D10" s="22" t="s">
        <v>146</v>
      </c>
      <c r="E10" s="1" t="s">
        <v>159</v>
      </c>
      <c r="F10" s="18">
        <v>5695</v>
      </c>
      <c r="G10" s="22">
        <v>5913</v>
      </c>
      <c r="H10" s="22">
        <f t="shared" si="0"/>
        <v>218</v>
      </c>
      <c r="I10" s="22"/>
      <c r="J10" s="23"/>
      <c r="K10" s="18">
        <f t="shared" si="1"/>
        <v>218</v>
      </c>
      <c r="L10" s="25" t="s">
        <v>19</v>
      </c>
      <c r="M10" s="26"/>
      <c r="N10" s="3"/>
      <c r="O10" s="25"/>
      <c r="P10" s="30"/>
    </row>
    <row r="11" spans="2:16" x14ac:dyDescent="0.25">
      <c r="B11" s="18" t="s">
        <v>39</v>
      </c>
      <c r="C11" s="27" t="s">
        <v>145</v>
      </c>
      <c r="D11" s="22" t="s">
        <v>146</v>
      </c>
      <c r="E11" s="1" t="s">
        <v>159</v>
      </c>
      <c r="F11" s="18">
        <v>6135</v>
      </c>
      <c r="G11" s="22">
        <v>6279</v>
      </c>
      <c r="H11" s="22">
        <f t="shared" si="0"/>
        <v>144</v>
      </c>
      <c r="I11" s="22"/>
      <c r="J11" s="23"/>
      <c r="K11" s="18">
        <f t="shared" si="1"/>
        <v>144</v>
      </c>
      <c r="L11" s="25" t="s">
        <v>19</v>
      </c>
      <c r="M11" s="26"/>
      <c r="N11" s="3"/>
      <c r="O11" s="25"/>
      <c r="P11" s="30"/>
    </row>
    <row r="12" spans="2:16" x14ac:dyDescent="0.25">
      <c r="B12" s="18" t="s">
        <v>40</v>
      </c>
      <c r="C12" s="27" t="s">
        <v>145</v>
      </c>
      <c r="D12" s="22" t="s">
        <v>147</v>
      </c>
      <c r="E12" s="1" t="s">
        <v>23</v>
      </c>
      <c r="F12" s="18">
        <v>8190</v>
      </c>
      <c r="G12" s="22">
        <v>8239</v>
      </c>
      <c r="H12" s="22">
        <f t="shared" si="0"/>
        <v>49</v>
      </c>
      <c r="I12" s="22"/>
      <c r="J12" s="23"/>
      <c r="K12" s="18">
        <f t="shared" si="1"/>
        <v>49</v>
      </c>
      <c r="L12" s="25" t="s">
        <v>19</v>
      </c>
      <c r="M12" s="26"/>
      <c r="N12" s="3"/>
      <c r="O12" s="25"/>
      <c r="P12" s="30"/>
    </row>
    <row r="13" spans="2:16" x14ac:dyDescent="0.25">
      <c r="B13" s="18" t="s">
        <v>41</v>
      </c>
      <c r="C13" s="27" t="s">
        <v>145</v>
      </c>
      <c r="D13" s="22" t="s">
        <v>148</v>
      </c>
      <c r="E13" s="1" t="s">
        <v>160</v>
      </c>
      <c r="F13" s="18">
        <v>15385</v>
      </c>
      <c r="G13" s="22">
        <v>15665</v>
      </c>
      <c r="H13" s="22">
        <f t="shared" si="0"/>
        <v>280</v>
      </c>
      <c r="I13" s="22">
        <v>2</v>
      </c>
      <c r="J13" s="23">
        <v>0.3</v>
      </c>
      <c r="K13" s="24">
        <f>H13*I13*J13</f>
        <v>168</v>
      </c>
      <c r="L13" s="25" t="s">
        <v>168</v>
      </c>
      <c r="M13" s="26"/>
      <c r="N13" s="3"/>
      <c r="O13" s="25" t="s">
        <v>168</v>
      </c>
      <c r="P13" s="30">
        <f t="shared" ref="P13:P64" si="2">H13*I13*J13</f>
        <v>168</v>
      </c>
    </row>
    <row r="14" spans="2:16" x14ac:dyDescent="0.25">
      <c r="B14" s="18" t="s">
        <v>42</v>
      </c>
      <c r="C14" s="27" t="s">
        <v>145</v>
      </c>
      <c r="D14" s="22" t="s">
        <v>146</v>
      </c>
      <c r="E14" s="1" t="s">
        <v>159</v>
      </c>
      <c r="F14" s="18">
        <v>15385</v>
      </c>
      <c r="G14" s="22">
        <v>15665</v>
      </c>
      <c r="H14" s="22">
        <f t="shared" si="0"/>
        <v>280</v>
      </c>
      <c r="I14" s="22"/>
      <c r="J14" s="23"/>
      <c r="K14" s="24">
        <f>H14</f>
        <v>280</v>
      </c>
      <c r="L14" s="25" t="s">
        <v>19</v>
      </c>
      <c r="M14" s="26"/>
      <c r="N14" s="3"/>
      <c r="O14" s="25"/>
      <c r="P14" s="30"/>
    </row>
    <row r="15" spans="2:16" x14ac:dyDescent="0.25">
      <c r="B15" s="18" t="s">
        <v>43</v>
      </c>
      <c r="C15" s="27" t="s">
        <v>145</v>
      </c>
      <c r="D15" s="22" t="s">
        <v>149</v>
      </c>
      <c r="E15" s="1" t="s">
        <v>161</v>
      </c>
      <c r="F15" s="18">
        <v>15580</v>
      </c>
      <c r="G15" s="22">
        <v>15610</v>
      </c>
      <c r="H15" s="22">
        <f t="shared" si="0"/>
        <v>30</v>
      </c>
      <c r="I15" s="22">
        <v>1.5</v>
      </c>
      <c r="J15" s="23"/>
      <c r="K15" s="18">
        <f>H15*I15</f>
        <v>45</v>
      </c>
      <c r="L15" s="25" t="s">
        <v>169</v>
      </c>
      <c r="M15" s="26"/>
      <c r="N15" s="3"/>
      <c r="O15" s="25"/>
      <c r="P15" s="30"/>
    </row>
    <row r="16" spans="2:16" x14ac:dyDescent="0.25">
      <c r="B16" s="18" t="s">
        <v>44</v>
      </c>
      <c r="C16" s="27" t="s">
        <v>145</v>
      </c>
      <c r="D16" s="22" t="s">
        <v>150</v>
      </c>
      <c r="E16" s="1" t="s">
        <v>162</v>
      </c>
      <c r="F16" s="18">
        <v>15580</v>
      </c>
      <c r="G16" s="22">
        <v>15610</v>
      </c>
      <c r="H16" s="22">
        <f t="shared" si="0"/>
        <v>30</v>
      </c>
      <c r="I16" s="22">
        <v>1.5</v>
      </c>
      <c r="J16" s="23"/>
      <c r="K16" s="18">
        <f>H16*I16</f>
        <v>45</v>
      </c>
      <c r="L16" s="25" t="s">
        <v>169</v>
      </c>
      <c r="M16" s="26"/>
      <c r="N16" s="3"/>
      <c r="O16" s="25"/>
      <c r="P16" s="30"/>
    </row>
    <row r="17" spans="2:16" x14ac:dyDescent="0.25">
      <c r="B17" s="18" t="s">
        <v>45</v>
      </c>
      <c r="C17" s="27" t="s">
        <v>145</v>
      </c>
      <c r="D17" s="22" t="s">
        <v>151</v>
      </c>
      <c r="E17" s="1" t="s">
        <v>24</v>
      </c>
      <c r="F17" s="18">
        <v>15585</v>
      </c>
      <c r="G17" s="22">
        <v>15625</v>
      </c>
      <c r="H17" s="22">
        <f t="shared" si="0"/>
        <v>40</v>
      </c>
      <c r="I17" s="22">
        <v>3</v>
      </c>
      <c r="J17" s="23">
        <v>0.7</v>
      </c>
      <c r="K17" s="24">
        <f>H17*I17*J17</f>
        <v>84</v>
      </c>
      <c r="L17" s="25" t="s">
        <v>168</v>
      </c>
      <c r="M17" s="26"/>
      <c r="N17" s="3"/>
      <c r="O17" s="25" t="s">
        <v>168</v>
      </c>
      <c r="P17" s="30">
        <f t="shared" si="2"/>
        <v>84</v>
      </c>
    </row>
    <row r="18" spans="2:16" x14ac:dyDescent="0.25">
      <c r="B18" s="18" t="s">
        <v>46</v>
      </c>
      <c r="C18" s="27" t="s">
        <v>145</v>
      </c>
      <c r="D18" s="22" t="s">
        <v>147</v>
      </c>
      <c r="E18" s="1" t="s">
        <v>23</v>
      </c>
      <c r="F18" s="18">
        <v>18450</v>
      </c>
      <c r="G18" s="22">
        <v>18481</v>
      </c>
      <c r="H18" s="22">
        <f t="shared" si="0"/>
        <v>31</v>
      </c>
      <c r="I18" s="22"/>
      <c r="J18" s="23"/>
      <c r="K18" s="24">
        <f>H18</f>
        <v>31</v>
      </c>
      <c r="L18" s="25" t="s">
        <v>19</v>
      </c>
      <c r="M18" s="26"/>
      <c r="N18" s="3"/>
      <c r="O18" s="25"/>
      <c r="P18" s="30"/>
    </row>
    <row r="19" spans="2:16" x14ac:dyDescent="0.25">
      <c r="B19" s="18" t="s">
        <v>47</v>
      </c>
      <c r="C19" s="27" t="s">
        <v>145</v>
      </c>
      <c r="D19" s="22" t="s">
        <v>147</v>
      </c>
      <c r="E19" s="1" t="s">
        <v>23</v>
      </c>
      <c r="F19" s="18">
        <v>22265</v>
      </c>
      <c r="G19" s="22">
        <v>22376</v>
      </c>
      <c r="H19" s="22">
        <f t="shared" si="0"/>
        <v>111</v>
      </c>
      <c r="I19" s="22"/>
      <c r="J19" s="23"/>
      <c r="K19" s="24">
        <f t="shared" ref="K19:K21" si="3">H19</f>
        <v>111</v>
      </c>
      <c r="L19" s="25" t="s">
        <v>19</v>
      </c>
      <c r="M19" s="26"/>
      <c r="N19" s="3"/>
      <c r="O19" s="25"/>
      <c r="P19" s="30"/>
    </row>
    <row r="20" spans="2:16" x14ac:dyDescent="0.25">
      <c r="B20" s="18" t="s">
        <v>48</v>
      </c>
      <c r="C20" s="27" t="s">
        <v>145</v>
      </c>
      <c r="D20" s="22" t="s">
        <v>146</v>
      </c>
      <c r="E20" s="1" t="s">
        <v>159</v>
      </c>
      <c r="F20" s="18">
        <v>26545</v>
      </c>
      <c r="G20" s="22">
        <v>26822</v>
      </c>
      <c r="H20" s="22">
        <f t="shared" si="0"/>
        <v>277</v>
      </c>
      <c r="I20" s="22"/>
      <c r="J20" s="23"/>
      <c r="K20" s="24">
        <f t="shared" si="3"/>
        <v>277</v>
      </c>
      <c r="L20" s="25" t="s">
        <v>19</v>
      </c>
      <c r="M20" s="26"/>
      <c r="N20" s="3"/>
      <c r="O20" s="25"/>
      <c r="P20" s="30"/>
    </row>
    <row r="21" spans="2:16" x14ac:dyDescent="0.25">
      <c r="B21" s="18" t="s">
        <v>49</v>
      </c>
      <c r="C21" s="27" t="s">
        <v>145</v>
      </c>
      <c r="D21" s="22" t="s">
        <v>146</v>
      </c>
      <c r="E21" s="1" t="s">
        <v>159</v>
      </c>
      <c r="F21" s="18">
        <v>27025</v>
      </c>
      <c r="G21" s="22">
        <v>27244</v>
      </c>
      <c r="H21" s="22">
        <f t="shared" si="0"/>
        <v>219</v>
      </c>
      <c r="I21" s="22"/>
      <c r="J21" s="23"/>
      <c r="K21" s="24">
        <f t="shared" si="3"/>
        <v>219</v>
      </c>
      <c r="L21" s="25" t="s">
        <v>19</v>
      </c>
      <c r="M21" s="26"/>
      <c r="N21" s="3"/>
      <c r="O21" s="25"/>
      <c r="P21" s="30"/>
    </row>
    <row r="22" spans="2:16" x14ac:dyDescent="0.25">
      <c r="B22" s="18" t="s">
        <v>50</v>
      </c>
      <c r="C22" s="27" t="s">
        <v>145</v>
      </c>
      <c r="D22" s="22" t="s">
        <v>148</v>
      </c>
      <c r="E22" s="1" t="s">
        <v>160</v>
      </c>
      <c r="F22" s="18">
        <v>30850</v>
      </c>
      <c r="G22" s="22">
        <v>31600</v>
      </c>
      <c r="H22" s="22">
        <f t="shared" si="0"/>
        <v>750</v>
      </c>
      <c r="I22" s="22">
        <v>2</v>
      </c>
      <c r="J22" s="23">
        <v>0.3</v>
      </c>
      <c r="K22" s="24">
        <f t="shared" ref="K22:K32" si="4">H22*I22*J22</f>
        <v>450</v>
      </c>
      <c r="L22" s="25" t="s">
        <v>168</v>
      </c>
      <c r="M22" s="26"/>
      <c r="N22" s="3"/>
      <c r="O22" s="25" t="s">
        <v>168</v>
      </c>
      <c r="P22" s="30">
        <f t="shared" si="2"/>
        <v>450</v>
      </c>
    </row>
    <row r="23" spans="2:16" x14ac:dyDescent="0.25">
      <c r="B23" s="18" t="s">
        <v>51</v>
      </c>
      <c r="C23" s="27" t="s">
        <v>145</v>
      </c>
      <c r="D23" s="22" t="s">
        <v>146</v>
      </c>
      <c r="E23" s="1" t="s">
        <v>159</v>
      </c>
      <c r="F23" s="18">
        <v>30850</v>
      </c>
      <c r="G23" s="22">
        <v>31600</v>
      </c>
      <c r="H23" s="22">
        <f t="shared" si="0"/>
        <v>750</v>
      </c>
      <c r="I23" s="22"/>
      <c r="J23" s="23"/>
      <c r="K23" s="24">
        <f>H23</f>
        <v>750</v>
      </c>
      <c r="L23" s="25" t="s">
        <v>19</v>
      </c>
      <c r="M23" s="26"/>
      <c r="N23" s="3"/>
      <c r="O23" s="25"/>
      <c r="P23" s="30"/>
    </row>
    <row r="24" spans="2:16" x14ac:dyDescent="0.25">
      <c r="B24" s="18" t="s">
        <v>52</v>
      </c>
      <c r="C24" s="27" t="s">
        <v>145</v>
      </c>
      <c r="D24" s="22" t="s">
        <v>146</v>
      </c>
      <c r="E24" s="1" t="s">
        <v>159</v>
      </c>
      <c r="F24" s="18">
        <v>30885</v>
      </c>
      <c r="G24" s="22">
        <v>31185</v>
      </c>
      <c r="H24" s="22">
        <f t="shared" si="0"/>
        <v>300</v>
      </c>
      <c r="I24" s="22"/>
      <c r="J24" s="23"/>
      <c r="K24" s="24">
        <f>H24</f>
        <v>300</v>
      </c>
      <c r="L24" s="25" t="s">
        <v>19</v>
      </c>
      <c r="M24" s="26"/>
      <c r="N24" s="3"/>
      <c r="O24" s="25"/>
      <c r="P24" s="30"/>
    </row>
    <row r="25" spans="2:16" x14ac:dyDescent="0.25">
      <c r="B25" s="18" t="s">
        <v>53</v>
      </c>
      <c r="C25" s="27" t="s">
        <v>145</v>
      </c>
      <c r="D25" s="22" t="s">
        <v>149</v>
      </c>
      <c r="E25" s="1" t="s">
        <v>161</v>
      </c>
      <c r="F25" s="18">
        <v>31035</v>
      </c>
      <c r="G25" s="22">
        <v>31055</v>
      </c>
      <c r="H25" s="22">
        <f t="shared" si="0"/>
        <v>20</v>
      </c>
      <c r="I25" s="22">
        <v>9</v>
      </c>
      <c r="J25" s="23"/>
      <c r="K25" s="24">
        <f>H25*I25</f>
        <v>180</v>
      </c>
      <c r="L25" s="25" t="s">
        <v>169</v>
      </c>
      <c r="M25" s="26"/>
      <c r="N25" s="3"/>
      <c r="O25" s="25"/>
      <c r="P25" s="30"/>
    </row>
    <row r="26" spans="2:16" x14ac:dyDescent="0.25">
      <c r="B26" s="18" t="s">
        <v>54</v>
      </c>
      <c r="C26" s="27" t="s">
        <v>145</v>
      </c>
      <c r="D26" s="22" t="s">
        <v>150</v>
      </c>
      <c r="E26" s="1" t="s">
        <v>162</v>
      </c>
      <c r="F26" s="18">
        <v>31035</v>
      </c>
      <c r="G26" s="22">
        <v>31055</v>
      </c>
      <c r="H26" s="22">
        <f t="shared" si="0"/>
        <v>20</v>
      </c>
      <c r="I26" s="22">
        <v>9</v>
      </c>
      <c r="J26" s="23"/>
      <c r="K26" s="24">
        <f>H26*I26</f>
        <v>180</v>
      </c>
      <c r="L26" s="25" t="s">
        <v>169</v>
      </c>
      <c r="M26" s="26"/>
      <c r="N26" s="3"/>
      <c r="O26" s="25"/>
      <c r="P26" s="30"/>
    </row>
    <row r="27" spans="2:16" x14ac:dyDescent="0.25">
      <c r="B27" s="18" t="s">
        <v>55</v>
      </c>
      <c r="C27" s="27" t="s">
        <v>145</v>
      </c>
      <c r="D27" s="22" t="s">
        <v>151</v>
      </c>
      <c r="E27" s="1" t="s">
        <v>24</v>
      </c>
      <c r="F27" s="18">
        <v>31345</v>
      </c>
      <c r="G27" s="22">
        <v>31537</v>
      </c>
      <c r="H27" s="22">
        <f t="shared" si="0"/>
        <v>192</v>
      </c>
      <c r="I27" s="22">
        <v>1</v>
      </c>
      <c r="J27" s="23">
        <v>0.1</v>
      </c>
      <c r="K27" s="24">
        <f t="shared" si="4"/>
        <v>19.200000000000003</v>
      </c>
      <c r="L27" s="25" t="s">
        <v>168</v>
      </c>
      <c r="M27" s="26"/>
      <c r="N27" s="3"/>
      <c r="O27" s="25" t="s">
        <v>168</v>
      </c>
      <c r="P27" s="30">
        <f t="shared" si="2"/>
        <v>19.200000000000003</v>
      </c>
    </row>
    <row r="28" spans="2:16" x14ac:dyDescent="0.25">
      <c r="B28" s="18" t="s">
        <v>56</v>
      </c>
      <c r="C28" s="27" t="s">
        <v>145</v>
      </c>
      <c r="D28" s="22" t="s">
        <v>146</v>
      </c>
      <c r="E28" s="1" t="s">
        <v>159</v>
      </c>
      <c r="F28" s="18">
        <v>33805</v>
      </c>
      <c r="G28" s="22">
        <v>33887</v>
      </c>
      <c r="H28" s="22">
        <f t="shared" si="0"/>
        <v>82</v>
      </c>
      <c r="I28" s="22"/>
      <c r="J28" s="23"/>
      <c r="K28" s="24">
        <f>H28</f>
        <v>82</v>
      </c>
      <c r="L28" s="25" t="s">
        <v>19</v>
      </c>
      <c r="M28" s="26"/>
      <c r="N28" s="3"/>
      <c r="O28" s="25"/>
      <c r="P28" s="30"/>
    </row>
    <row r="29" spans="2:16" x14ac:dyDescent="0.25">
      <c r="B29" s="18" t="s">
        <v>57</v>
      </c>
      <c r="C29" s="27" t="s">
        <v>145</v>
      </c>
      <c r="D29" s="22" t="s">
        <v>146</v>
      </c>
      <c r="E29" s="1" t="s">
        <v>159</v>
      </c>
      <c r="F29" s="18">
        <v>34205</v>
      </c>
      <c r="G29" s="22">
        <v>34413</v>
      </c>
      <c r="H29" s="22">
        <f t="shared" si="0"/>
        <v>208</v>
      </c>
      <c r="I29" s="22"/>
      <c r="J29" s="23"/>
      <c r="K29" s="24">
        <f t="shared" ref="K29:K31" si="5">H29</f>
        <v>208</v>
      </c>
      <c r="L29" s="25" t="s">
        <v>19</v>
      </c>
      <c r="M29" s="26"/>
      <c r="N29" s="3"/>
      <c r="O29" s="25"/>
      <c r="P29" s="30"/>
    </row>
    <row r="30" spans="2:16" x14ac:dyDescent="0.25">
      <c r="B30" s="18" t="s">
        <v>58</v>
      </c>
      <c r="C30" s="27" t="s">
        <v>145</v>
      </c>
      <c r="D30" s="22" t="s">
        <v>146</v>
      </c>
      <c r="E30" s="1" t="s">
        <v>159</v>
      </c>
      <c r="F30" s="18">
        <v>35060</v>
      </c>
      <c r="G30" s="22">
        <v>35329</v>
      </c>
      <c r="H30" s="22">
        <f t="shared" si="0"/>
        <v>269</v>
      </c>
      <c r="I30" s="22"/>
      <c r="J30" s="23"/>
      <c r="K30" s="24">
        <f t="shared" si="5"/>
        <v>269</v>
      </c>
      <c r="L30" s="25" t="s">
        <v>19</v>
      </c>
      <c r="M30" s="26"/>
      <c r="N30" s="3"/>
      <c r="O30" s="25"/>
      <c r="P30" s="30"/>
    </row>
    <row r="31" spans="2:16" x14ac:dyDescent="0.25">
      <c r="B31" s="18" t="s">
        <v>59</v>
      </c>
      <c r="C31" s="27" t="s">
        <v>145</v>
      </c>
      <c r="D31" s="22" t="s">
        <v>146</v>
      </c>
      <c r="E31" s="1" t="s">
        <v>159</v>
      </c>
      <c r="F31" s="18">
        <v>35525</v>
      </c>
      <c r="G31" s="22">
        <v>35613</v>
      </c>
      <c r="H31" s="22">
        <f t="shared" si="0"/>
        <v>88</v>
      </c>
      <c r="I31" s="22"/>
      <c r="J31" s="23"/>
      <c r="K31" s="24">
        <f t="shared" si="5"/>
        <v>88</v>
      </c>
      <c r="L31" s="25" t="s">
        <v>19</v>
      </c>
      <c r="M31" s="26"/>
      <c r="N31" s="3"/>
      <c r="O31" s="25"/>
      <c r="P31" s="30"/>
    </row>
    <row r="32" spans="2:16" x14ac:dyDescent="0.25">
      <c r="B32" s="18" t="s">
        <v>60</v>
      </c>
      <c r="C32" s="27" t="s">
        <v>145</v>
      </c>
      <c r="D32" s="22" t="s">
        <v>148</v>
      </c>
      <c r="E32" s="1" t="s">
        <v>160</v>
      </c>
      <c r="F32" s="18">
        <v>36265</v>
      </c>
      <c r="G32" s="22">
        <v>36355</v>
      </c>
      <c r="H32" s="22">
        <f t="shared" si="0"/>
        <v>90</v>
      </c>
      <c r="I32" s="22">
        <v>1.5</v>
      </c>
      <c r="J32" s="23">
        <v>0.15</v>
      </c>
      <c r="K32" s="24">
        <f t="shared" si="4"/>
        <v>20.25</v>
      </c>
      <c r="L32" s="25" t="s">
        <v>168</v>
      </c>
      <c r="M32" s="26"/>
      <c r="N32" s="3"/>
      <c r="O32" s="25" t="s">
        <v>168</v>
      </c>
      <c r="P32" s="30">
        <f t="shared" si="2"/>
        <v>20.25</v>
      </c>
    </row>
    <row r="33" spans="2:16" x14ac:dyDescent="0.25">
      <c r="B33" s="18" t="s">
        <v>61</v>
      </c>
      <c r="C33" s="27" t="s">
        <v>145</v>
      </c>
      <c r="D33" s="22" t="s">
        <v>146</v>
      </c>
      <c r="E33" s="1" t="s">
        <v>159</v>
      </c>
      <c r="F33" s="18">
        <v>36265</v>
      </c>
      <c r="G33" s="22">
        <v>36355</v>
      </c>
      <c r="H33" s="22">
        <f t="shared" si="0"/>
        <v>90</v>
      </c>
      <c r="I33" s="22"/>
      <c r="J33" s="23"/>
      <c r="K33" s="18">
        <f>H33</f>
        <v>90</v>
      </c>
      <c r="L33" s="25" t="s">
        <v>19</v>
      </c>
      <c r="M33" s="26"/>
      <c r="N33" s="3"/>
      <c r="O33" s="25"/>
      <c r="P33" s="30"/>
    </row>
    <row r="34" spans="2:16" x14ac:dyDescent="0.25">
      <c r="B34" s="18" t="s">
        <v>62</v>
      </c>
      <c r="C34" s="27" t="s">
        <v>145</v>
      </c>
      <c r="D34" s="22" t="s">
        <v>146</v>
      </c>
      <c r="E34" s="1" t="s">
        <v>159</v>
      </c>
      <c r="F34" s="18">
        <v>36905</v>
      </c>
      <c r="G34" s="22">
        <v>37141</v>
      </c>
      <c r="H34" s="22">
        <f t="shared" si="0"/>
        <v>236</v>
      </c>
      <c r="I34" s="22"/>
      <c r="J34" s="23"/>
      <c r="K34" s="24">
        <f>H34</f>
        <v>236</v>
      </c>
      <c r="L34" s="25" t="s">
        <v>19</v>
      </c>
      <c r="M34" s="26"/>
      <c r="N34" s="3"/>
      <c r="O34" s="25"/>
      <c r="P34" s="30"/>
    </row>
    <row r="35" spans="2:16" x14ac:dyDescent="0.25">
      <c r="B35" s="18" t="s">
        <v>63</v>
      </c>
      <c r="C35" s="27" t="s">
        <v>145</v>
      </c>
      <c r="D35" s="22" t="s">
        <v>146</v>
      </c>
      <c r="E35" s="1" t="s">
        <v>159</v>
      </c>
      <c r="F35" s="18">
        <v>36940</v>
      </c>
      <c r="G35" s="22">
        <v>37151</v>
      </c>
      <c r="H35" s="22">
        <f t="shared" si="0"/>
        <v>211</v>
      </c>
      <c r="I35" s="22"/>
      <c r="J35" s="23"/>
      <c r="K35" s="24">
        <f t="shared" ref="K35:K39" si="6">H35</f>
        <v>211</v>
      </c>
      <c r="L35" s="25" t="s">
        <v>19</v>
      </c>
      <c r="M35" s="26"/>
      <c r="N35" s="3"/>
      <c r="O35" s="25"/>
      <c r="P35" s="30"/>
    </row>
    <row r="36" spans="2:16" x14ac:dyDescent="0.25">
      <c r="B36" s="18" t="s">
        <v>64</v>
      </c>
      <c r="C36" s="27" t="s">
        <v>145</v>
      </c>
      <c r="D36" s="22" t="s">
        <v>146</v>
      </c>
      <c r="E36" s="1" t="s">
        <v>159</v>
      </c>
      <c r="F36" s="18">
        <v>37530</v>
      </c>
      <c r="G36" s="22">
        <v>37661</v>
      </c>
      <c r="H36" s="22">
        <f t="shared" si="0"/>
        <v>131</v>
      </c>
      <c r="I36" s="22"/>
      <c r="J36" s="23"/>
      <c r="K36" s="24">
        <f t="shared" si="6"/>
        <v>131</v>
      </c>
      <c r="L36" s="25" t="s">
        <v>19</v>
      </c>
      <c r="M36" s="26"/>
      <c r="N36" s="3"/>
      <c r="O36" s="25"/>
      <c r="P36" s="30"/>
    </row>
    <row r="37" spans="2:16" x14ac:dyDescent="0.25">
      <c r="B37" s="18" t="s">
        <v>65</v>
      </c>
      <c r="C37" s="27" t="s">
        <v>145</v>
      </c>
      <c r="D37" s="22" t="s">
        <v>146</v>
      </c>
      <c r="E37" s="1" t="s">
        <v>159</v>
      </c>
      <c r="F37" s="18">
        <v>37575</v>
      </c>
      <c r="G37" s="22">
        <v>37617</v>
      </c>
      <c r="H37" s="22">
        <f t="shared" si="0"/>
        <v>42</v>
      </c>
      <c r="I37" s="22"/>
      <c r="J37" s="23"/>
      <c r="K37" s="24">
        <f t="shared" si="6"/>
        <v>42</v>
      </c>
      <c r="L37" s="25" t="s">
        <v>19</v>
      </c>
      <c r="M37" s="26"/>
      <c r="N37" s="3"/>
      <c r="O37" s="25"/>
      <c r="P37" s="30"/>
    </row>
    <row r="38" spans="2:16" x14ac:dyDescent="0.25">
      <c r="B38" s="18" t="s">
        <v>66</v>
      </c>
      <c r="C38" s="27" t="s">
        <v>145</v>
      </c>
      <c r="D38" s="22" t="s">
        <v>147</v>
      </c>
      <c r="E38" s="1" t="s">
        <v>23</v>
      </c>
      <c r="F38" s="18">
        <v>38040</v>
      </c>
      <c r="G38" s="22">
        <v>38233</v>
      </c>
      <c r="H38" s="22">
        <f t="shared" si="0"/>
        <v>193</v>
      </c>
      <c r="I38" s="22"/>
      <c r="J38" s="23"/>
      <c r="K38" s="24">
        <f t="shared" si="6"/>
        <v>193</v>
      </c>
      <c r="L38" s="25" t="s">
        <v>19</v>
      </c>
      <c r="M38" s="26"/>
      <c r="N38" s="3"/>
      <c r="O38" s="25"/>
      <c r="P38" s="30"/>
    </row>
    <row r="39" spans="2:16" x14ac:dyDescent="0.25">
      <c r="B39" s="18" t="s">
        <v>67</v>
      </c>
      <c r="C39" s="27" t="s">
        <v>145</v>
      </c>
      <c r="D39" s="22" t="s">
        <v>147</v>
      </c>
      <c r="E39" s="1" t="s">
        <v>23</v>
      </c>
      <c r="F39" s="18">
        <v>39395</v>
      </c>
      <c r="G39" s="22">
        <v>39438</v>
      </c>
      <c r="H39" s="22">
        <f t="shared" si="0"/>
        <v>43</v>
      </c>
      <c r="I39" s="22"/>
      <c r="J39" s="23"/>
      <c r="K39" s="24">
        <f t="shared" si="6"/>
        <v>43</v>
      </c>
      <c r="L39" s="25" t="s">
        <v>19</v>
      </c>
      <c r="M39" s="26"/>
      <c r="N39" s="3"/>
      <c r="O39" s="25"/>
      <c r="P39" s="30"/>
    </row>
    <row r="40" spans="2:16" x14ac:dyDescent="0.25">
      <c r="B40" s="18" t="s">
        <v>68</v>
      </c>
      <c r="C40" s="27" t="s">
        <v>145</v>
      </c>
      <c r="D40" s="22" t="s">
        <v>147</v>
      </c>
      <c r="E40" s="1" t="s">
        <v>23</v>
      </c>
      <c r="F40" s="18">
        <v>39395</v>
      </c>
      <c r="G40" s="22">
        <v>39499</v>
      </c>
      <c r="H40" s="22">
        <f t="shared" si="0"/>
        <v>104</v>
      </c>
      <c r="I40" s="22"/>
      <c r="J40" s="23"/>
      <c r="K40" s="24">
        <f>H40</f>
        <v>104</v>
      </c>
      <c r="L40" s="25" t="s">
        <v>19</v>
      </c>
      <c r="M40" s="26"/>
      <c r="N40" s="3"/>
      <c r="O40" s="25"/>
      <c r="P40" s="30"/>
    </row>
    <row r="41" spans="2:16" x14ac:dyDescent="0.25">
      <c r="B41" s="18" t="s">
        <v>69</v>
      </c>
      <c r="C41" s="27" t="s">
        <v>145</v>
      </c>
      <c r="D41" s="22" t="s">
        <v>152</v>
      </c>
      <c r="E41" s="1" t="s">
        <v>20</v>
      </c>
      <c r="F41" s="18">
        <v>39405</v>
      </c>
      <c r="G41" s="22">
        <v>39474</v>
      </c>
      <c r="H41" s="22">
        <f t="shared" si="0"/>
        <v>69</v>
      </c>
      <c r="I41" s="22">
        <v>2</v>
      </c>
      <c r="J41" s="23">
        <v>0.1</v>
      </c>
      <c r="K41" s="18">
        <f>H41*I41*J41</f>
        <v>13.8</v>
      </c>
      <c r="L41" s="25" t="s">
        <v>168</v>
      </c>
      <c r="M41" s="26"/>
      <c r="N41" s="3"/>
      <c r="O41" s="25"/>
      <c r="P41" s="30"/>
    </row>
    <row r="42" spans="2:16" x14ac:dyDescent="0.25">
      <c r="B42" s="18" t="s">
        <v>70</v>
      </c>
      <c r="C42" s="27" t="s">
        <v>145</v>
      </c>
      <c r="D42" s="22" t="s">
        <v>147</v>
      </c>
      <c r="E42" s="1" t="s">
        <v>23</v>
      </c>
      <c r="F42" s="18">
        <v>39635</v>
      </c>
      <c r="G42" s="22">
        <v>39664</v>
      </c>
      <c r="H42" s="22">
        <f t="shared" si="0"/>
        <v>29</v>
      </c>
      <c r="I42" s="22"/>
      <c r="J42" s="23"/>
      <c r="K42" s="18">
        <f t="shared" ref="K42:K46" si="7">H42</f>
        <v>29</v>
      </c>
      <c r="L42" s="25" t="s">
        <v>19</v>
      </c>
      <c r="M42" s="26"/>
      <c r="N42" s="3"/>
      <c r="O42" s="25"/>
      <c r="P42" s="30"/>
    </row>
    <row r="43" spans="2:16" x14ac:dyDescent="0.25">
      <c r="B43" s="18" t="s">
        <v>71</v>
      </c>
      <c r="C43" s="27" t="s">
        <v>145</v>
      </c>
      <c r="D43" s="22" t="s">
        <v>147</v>
      </c>
      <c r="E43" s="1" t="s">
        <v>23</v>
      </c>
      <c r="F43" s="18">
        <v>39650</v>
      </c>
      <c r="G43" s="22">
        <v>39704</v>
      </c>
      <c r="H43" s="22">
        <f t="shared" si="0"/>
        <v>54</v>
      </c>
      <c r="I43" s="22"/>
      <c r="J43" s="23"/>
      <c r="K43" s="18">
        <f t="shared" si="7"/>
        <v>54</v>
      </c>
      <c r="L43" s="25" t="s">
        <v>19</v>
      </c>
      <c r="M43" s="26"/>
      <c r="N43" s="3"/>
      <c r="O43" s="25"/>
      <c r="P43" s="30"/>
    </row>
    <row r="44" spans="2:16" x14ac:dyDescent="0.25">
      <c r="B44" s="18" t="s">
        <v>72</v>
      </c>
      <c r="C44" s="27" t="s">
        <v>145</v>
      </c>
      <c r="D44" s="22" t="s">
        <v>147</v>
      </c>
      <c r="E44" s="1" t="s">
        <v>23</v>
      </c>
      <c r="F44" s="18">
        <v>40170</v>
      </c>
      <c r="G44" s="22">
        <v>40211</v>
      </c>
      <c r="H44" s="22">
        <f t="shared" si="0"/>
        <v>41</v>
      </c>
      <c r="I44" s="22"/>
      <c r="J44" s="23"/>
      <c r="K44" s="18">
        <f t="shared" si="7"/>
        <v>41</v>
      </c>
      <c r="L44" s="25" t="s">
        <v>19</v>
      </c>
      <c r="M44" s="26"/>
      <c r="N44" s="3"/>
      <c r="O44" s="25"/>
      <c r="P44" s="30"/>
    </row>
    <row r="45" spans="2:16" x14ac:dyDescent="0.25">
      <c r="B45" s="18" t="s">
        <v>73</v>
      </c>
      <c r="C45" s="27" t="s">
        <v>145</v>
      </c>
      <c r="D45" s="22" t="s">
        <v>147</v>
      </c>
      <c r="E45" s="1" t="s">
        <v>23</v>
      </c>
      <c r="F45" s="18">
        <v>40515</v>
      </c>
      <c r="G45" s="22">
        <v>40636</v>
      </c>
      <c r="H45" s="22">
        <f t="shared" si="0"/>
        <v>121</v>
      </c>
      <c r="I45" s="22"/>
      <c r="J45" s="23"/>
      <c r="K45" s="18">
        <f t="shared" si="7"/>
        <v>121</v>
      </c>
      <c r="L45" s="25" t="s">
        <v>19</v>
      </c>
      <c r="M45" s="26"/>
      <c r="N45" s="3"/>
      <c r="O45" s="25"/>
      <c r="P45" s="30"/>
    </row>
    <row r="46" spans="2:16" x14ac:dyDescent="0.25">
      <c r="B46" s="18" t="s">
        <v>74</v>
      </c>
      <c r="C46" s="27" t="s">
        <v>145</v>
      </c>
      <c r="D46" s="22" t="s">
        <v>147</v>
      </c>
      <c r="E46" s="1" t="s">
        <v>23</v>
      </c>
      <c r="F46" s="18">
        <v>40580</v>
      </c>
      <c r="G46" s="22">
        <v>40675</v>
      </c>
      <c r="H46" s="22">
        <f t="shared" si="0"/>
        <v>95</v>
      </c>
      <c r="I46" s="22"/>
      <c r="J46" s="23"/>
      <c r="K46" s="18">
        <f t="shared" si="7"/>
        <v>95</v>
      </c>
      <c r="L46" s="25" t="s">
        <v>19</v>
      </c>
      <c r="M46" s="26"/>
      <c r="N46" s="3"/>
      <c r="O46" s="25"/>
      <c r="P46" s="30"/>
    </row>
    <row r="47" spans="2:16" x14ac:dyDescent="0.25">
      <c r="B47" s="18" t="s">
        <v>75</v>
      </c>
      <c r="C47" s="27" t="s">
        <v>145</v>
      </c>
      <c r="D47" s="22" t="s">
        <v>146</v>
      </c>
      <c r="E47" s="1" t="s">
        <v>159</v>
      </c>
      <c r="F47" s="18">
        <v>40900</v>
      </c>
      <c r="G47" s="22">
        <v>41020</v>
      </c>
      <c r="H47" s="22">
        <f t="shared" si="0"/>
        <v>120</v>
      </c>
      <c r="I47" s="22"/>
      <c r="J47" s="23"/>
      <c r="K47" s="18">
        <f>H47</f>
        <v>120</v>
      </c>
      <c r="L47" s="25" t="s">
        <v>19</v>
      </c>
      <c r="M47" s="26"/>
      <c r="N47" s="3"/>
      <c r="O47" s="25"/>
      <c r="P47" s="30"/>
    </row>
    <row r="48" spans="2:16" x14ac:dyDescent="0.25">
      <c r="B48" s="18" t="s">
        <v>76</v>
      </c>
      <c r="C48" s="27" t="s">
        <v>145</v>
      </c>
      <c r="D48" s="22" t="s">
        <v>146</v>
      </c>
      <c r="E48" s="1" t="s">
        <v>159</v>
      </c>
      <c r="F48" s="18">
        <v>40955</v>
      </c>
      <c r="G48" s="22">
        <v>41025</v>
      </c>
      <c r="H48" s="22">
        <f t="shared" si="0"/>
        <v>70</v>
      </c>
      <c r="I48" s="22"/>
      <c r="J48" s="23"/>
      <c r="K48" s="18">
        <f>H48</f>
        <v>70</v>
      </c>
      <c r="L48" s="25" t="s">
        <v>19</v>
      </c>
      <c r="M48" s="26"/>
      <c r="N48" s="3"/>
      <c r="O48" s="25"/>
      <c r="P48" s="30"/>
    </row>
    <row r="49" spans="2:16" x14ac:dyDescent="0.25">
      <c r="B49" s="18" t="s">
        <v>77</v>
      </c>
      <c r="C49" s="27" t="s">
        <v>145</v>
      </c>
      <c r="D49" s="22" t="s">
        <v>153</v>
      </c>
      <c r="E49" s="1" t="s">
        <v>163</v>
      </c>
      <c r="F49" s="18">
        <v>40965</v>
      </c>
      <c r="G49" s="22">
        <v>40991</v>
      </c>
      <c r="H49" s="22">
        <f t="shared" si="0"/>
        <v>26</v>
      </c>
      <c r="I49" s="22">
        <v>3</v>
      </c>
      <c r="J49" s="23">
        <v>0.4</v>
      </c>
      <c r="K49" s="31">
        <f>H49*I49*J49</f>
        <v>31.200000000000003</v>
      </c>
      <c r="L49" s="25" t="s">
        <v>168</v>
      </c>
      <c r="M49" s="26"/>
      <c r="N49" s="3"/>
      <c r="O49" s="25" t="s">
        <v>168</v>
      </c>
      <c r="P49" s="30">
        <f t="shared" si="2"/>
        <v>31.200000000000003</v>
      </c>
    </row>
    <row r="50" spans="2:16" x14ac:dyDescent="0.25">
      <c r="B50" s="18" t="s">
        <v>78</v>
      </c>
      <c r="C50" s="27" t="s">
        <v>145</v>
      </c>
      <c r="D50" s="22" t="s">
        <v>149</v>
      </c>
      <c r="E50" s="1" t="s">
        <v>161</v>
      </c>
      <c r="F50" s="18">
        <v>40965</v>
      </c>
      <c r="G50" s="22">
        <v>41005</v>
      </c>
      <c r="H50" s="22">
        <f t="shared" si="0"/>
        <v>40</v>
      </c>
      <c r="I50" s="22">
        <v>2.4</v>
      </c>
      <c r="J50" s="23"/>
      <c r="K50" s="24">
        <f>H50*I50</f>
        <v>96</v>
      </c>
      <c r="L50" s="25" t="s">
        <v>169</v>
      </c>
      <c r="M50" s="26"/>
      <c r="N50" s="3"/>
      <c r="O50" s="25"/>
      <c r="P50" s="30"/>
    </row>
    <row r="51" spans="2:16" x14ac:dyDescent="0.25">
      <c r="B51" s="18" t="s">
        <v>79</v>
      </c>
      <c r="C51" s="27" t="s">
        <v>145</v>
      </c>
      <c r="D51" s="22" t="s">
        <v>150</v>
      </c>
      <c r="E51" s="1" t="s">
        <v>162</v>
      </c>
      <c r="F51" s="18">
        <v>40965</v>
      </c>
      <c r="G51" s="22">
        <v>41005</v>
      </c>
      <c r="H51" s="22">
        <f t="shared" si="0"/>
        <v>40</v>
      </c>
      <c r="I51" s="22">
        <v>2.4</v>
      </c>
      <c r="J51" s="23"/>
      <c r="K51" s="24">
        <f>H51*I51</f>
        <v>96</v>
      </c>
      <c r="L51" s="25" t="s">
        <v>169</v>
      </c>
      <c r="M51" s="26"/>
      <c r="N51" s="3"/>
      <c r="O51" s="25"/>
      <c r="P51" s="30"/>
    </row>
    <row r="52" spans="2:16" x14ac:dyDescent="0.25">
      <c r="B52" s="18" t="s">
        <v>80</v>
      </c>
      <c r="C52" s="27" t="s">
        <v>145</v>
      </c>
      <c r="D52" s="22" t="s">
        <v>151</v>
      </c>
      <c r="E52" s="1" t="s">
        <v>24</v>
      </c>
      <c r="F52" s="18">
        <v>40970</v>
      </c>
      <c r="G52" s="22">
        <v>41030</v>
      </c>
      <c r="H52" s="22">
        <f t="shared" si="0"/>
        <v>60</v>
      </c>
      <c r="I52" s="22">
        <v>2.5</v>
      </c>
      <c r="J52" s="23">
        <v>1</v>
      </c>
      <c r="K52" s="24">
        <f>H52*I52*J52</f>
        <v>150</v>
      </c>
      <c r="L52" s="25" t="s">
        <v>168</v>
      </c>
      <c r="M52" s="26"/>
      <c r="N52" s="3"/>
      <c r="O52" s="25" t="s">
        <v>168</v>
      </c>
      <c r="P52" s="30">
        <f t="shared" si="2"/>
        <v>150</v>
      </c>
    </row>
    <row r="53" spans="2:16" x14ac:dyDescent="0.25">
      <c r="B53" s="18" t="s">
        <v>81</v>
      </c>
      <c r="C53" s="27" t="s">
        <v>145</v>
      </c>
      <c r="D53" s="22" t="s">
        <v>147</v>
      </c>
      <c r="E53" s="1" t="s">
        <v>23</v>
      </c>
      <c r="F53" s="18">
        <v>41065</v>
      </c>
      <c r="G53" s="22">
        <v>41139</v>
      </c>
      <c r="H53" s="22">
        <f t="shared" si="0"/>
        <v>74</v>
      </c>
      <c r="I53" s="22"/>
      <c r="J53" s="23"/>
      <c r="K53" s="18">
        <f>H53</f>
        <v>74</v>
      </c>
      <c r="L53" s="25" t="s">
        <v>19</v>
      </c>
      <c r="M53" s="26"/>
      <c r="N53" s="3"/>
      <c r="O53" s="25"/>
      <c r="P53" s="30"/>
    </row>
    <row r="54" spans="2:16" x14ac:dyDescent="0.25">
      <c r="B54" s="18" t="s">
        <v>82</v>
      </c>
      <c r="C54" s="27" t="s">
        <v>145</v>
      </c>
      <c r="D54" s="22" t="s">
        <v>146</v>
      </c>
      <c r="E54" s="1" t="s">
        <v>159</v>
      </c>
      <c r="F54" s="18">
        <v>41135</v>
      </c>
      <c r="G54" s="22">
        <v>41195</v>
      </c>
      <c r="H54" s="22">
        <f t="shared" si="0"/>
        <v>60</v>
      </c>
      <c r="I54" s="22"/>
      <c r="J54" s="23"/>
      <c r="K54" s="18">
        <f t="shared" ref="K54:K55" si="8">H54</f>
        <v>60</v>
      </c>
      <c r="L54" s="25" t="s">
        <v>19</v>
      </c>
      <c r="M54" s="26"/>
      <c r="N54" s="3"/>
      <c r="O54" s="25"/>
      <c r="P54" s="30"/>
    </row>
    <row r="55" spans="2:16" x14ac:dyDescent="0.25">
      <c r="B55" s="18" t="s">
        <v>83</v>
      </c>
      <c r="C55" s="27" t="s">
        <v>145</v>
      </c>
      <c r="D55" s="22" t="s">
        <v>154</v>
      </c>
      <c r="E55" s="1" t="s">
        <v>164</v>
      </c>
      <c r="F55" s="18">
        <v>41145</v>
      </c>
      <c r="G55" s="22">
        <v>41155</v>
      </c>
      <c r="H55" s="22">
        <f t="shared" si="0"/>
        <v>10</v>
      </c>
      <c r="I55" s="22"/>
      <c r="J55" s="23"/>
      <c r="K55" s="18">
        <f t="shared" si="8"/>
        <v>10</v>
      </c>
      <c r="L55" s="25" t="s">
        <v>19</v>
      </c>
      <c r="M55" s="26"/>
      <c r="N55" s="3"/>
      <c r="O55" s="25"/>
      <c r="P55" s="30"/>
    </row>
    <row r="56" spans="2:16" x14ac:dyDescent="0.25">
      <c r="B56" s="18" t="s">
        <v>84</v>
      </c>
      <c r="C56" s="27" t="s">
        <v>145</v>
      </c>
      <c r="D56" s="22" t="s">
        <v>153</v>
      </c>
      <c r="E56" s="1" t="s">
        <v>163</v>
      </c>
      <c r="F56" s="18">
        <v>41145</v>
      </c>
      <c r="G56" s="22">
        <v>41155</v>
      </c>
      <c r="H56" s="22">
        <f t="shared" si="0"/>
        <v>10</v>
      </c>
      <c r="I56" s="22">
        <v>3</v>
      </c>
      <c r="J56" s="23">
        <v>0.5</v>
      </c>
      <c r="K56" s="24">
        <f>H56*I56*J56</f>
        <v>15</v>
      </c>
      <c r="L56" s="25" t="s">
        <v>168</v>
      </c>
      <c r="M56" s="26"/>
      <c r="N56" s="3"/>
      <c r="O56" s="25" t="s">
        <v>168</v>
      </c>
      <c r="P56" s="30">
        <f t="shared" si="2"/>
        <v>15</v>
      </c>
    </row>
    <row r="57" spans="2:16" x14ac:dyDescent="0.25">
      <c r="B57" s="18" t="s">
        <v>85</v>
      </c>
      <c r="C57" s="27" t="s">
        <v>145</v>
      </c>
      <c r="D57" s="22" t="s">
        <v>151</v>
      </c>
      <c r="E57" s="1" t="s">
        <v>24</v>
      </c>
      <c r="F57" s="18">
        <v>41145</v>
      </c>
      <c r="G57" s="22">
        <v>41195</v>
      </c>
      <c r="H57" s="22">
        <f t="shared" si="0"/>
        <v>50</v>
      </c>
      <c r="I57" s="22">
        <v>2.5</v>
      </c>
      <c r="J57" s="23">
        <v>1</v>
      </c>
      <c r="K57" s="18">
        <f>H57*I57*J57</f>
        <v>125</v>
      </c>
      <c r="L57" s="25" t="s">
        <v>168</v>
      </c>
      <c r="M57" s="26"/>
      <c r="N57" s="3"/>
      <c r="O57" s="25" t="s">
        <v>168</v>
      </c>
      <c r="P57" s="30">
        <f t="shared" si="2"/>
        <v>125</v>
      </c>
    </row>
    <row r="58" spans="2:16" x14ac:dyDescent="0.25">
      <c r="B58" s="18" t="s">
        <v>86</v>
      </c>
      <c r="C58" s="27" t="s">
        <v>145</v>
      </c>
      <c r="D58" s="22" t="s">
        <v>147</v>
      </c>
      <c r="E58" s="1" t="s">
        <v>23</v>
      </c>
      <c r="F58" s="18">
        <v>41665</v>
      </c>
      <c r="G58" s="22">
        <v>41725</v>
      </c>
      <c r="H58" s="22">
        <f t="shared" si="0"/>
        <v>60</v>
      </c>
      <c r="I58" s="22"/>
      <c r="J58" s="23"/>
      <c r="K58" s="24">
        <f>H58</f>
        <v>60</v>
      </c>
      <c r="L58" s="25" t="s">
        <v>19</v>
      </c>
      <c r="M58" s="26"/>
      <c r="N58" s="3"/>
      <c r="O58" s="25"/>
      <c r="P58" s="30"/>
    </row>
    <row r="59" spans="2:16" x14ac:dyDescent="0.25">
      <c r="B59" s="18" t="s">
        <v>87</v>
      </c>
      <c r="C59" s="27" t="s">
        <v>145</v>
      </c>
      <c r="D59" s="22" t="s">
        <v>152</v>
      </c>
      <c r="E59" s="1" t="s">
        <v>20</v>
      </c>
      <c r="F59" s="18">
        <v>41765</v>
      </c>
      <c r="G59" s="22">
        <v>41818</v>
      </c>
      <c r="H59" s="22">
        <f t="shared" si="0"/>
        <v>53</v>
      </c>
      <c r="I59" s="22">
        <v>3</v>
      </c>
      <c r="J59" s="23">
        <v>0.3</v>
      </c>
      <c r="K59" s="24">
        <f>H59*I59*J59</f>
        <v>47.699999999999996</v>
      </c>
      <c r="L59" s="25" t="s">
        <v>168</v>
      </c>
      <c r="M59" s="26"/>
      <c r="N59" s="3"/>
      <c r="O59" s="25"/>
      <c r="P59" s="30"/>
    </row>
    <row r="60" spans="2:16" x14ac:dyDescent="0.25">
      <c r="B60" s="18" t="s">
        <v>88</v>
      </c>
      <c r="C60" s="27" t="s">
        <v>145</v>
      </c>
      <c r="D60" s="22" t="s">
        <v>146</v>
      </c>
      <c r="E60" s="1" t="s">
        <v>159</v>
      </c>
      <c r="F60" s="18">
        <v>42245</v>
      </c>
      <c r="G60" s="22">
        <v>42343</v>
      </c>
      <c r="H60" s="22">
        <f t="shared" si="0"/>
        <v>98</v>
      </c>
      <c r="I60" s="22"/>
      <c r="J60" s="23"/>
      <c r="K60" s="24">
        <f>H60</f>
        <v>98</v>
      </c>
      <c r="L60" s="25" t="s">
        <v>19</v>
      </c>
      <c r="M60" s="26"/>
      <c r="N60" s="3"/>
      <c r="O60" s="25"/>
      <c r="P60" s="30"/>
    </row>
    <row r="61" spans="2:16" x14ac:dyDescent="0.25">
      <c r="B61" s="18" t="s">
        <v>89</v>
      </c>
      <c r="C61" s="27" t="s">
        <v>145</v>
      </c>
      <c r="D61" s="22" t="s">
        <v>152</v>
      </c>
      <c r="E61" s="1" t="s">
        <v>20</v>
      </c>
      <c r="F61" s="18">
        <v>42780</v>
      </c>
      <c r="G61" s="22">
        <v>42790</v>
      </c>
      <c r="H61" s="22">
        <f t="shared" si="0"/>
        <v>10</v>
      </c>
      <c r="I61" s="22">
        <v>1.5</v>
      </c>
      <c r="J61" s="23">
        <v>0.1</v>
      </c>
      <c r="K61" s="24">
        <f>H61*I61*J61</f>
        <v>1.5</v>
      </c>
      <c r="L61" s="25" t="s">
        <v>168</v>
      </c>
      <c r="M61" s="26"/>
      <c r="N61" s="3"/>
      <c r="O61" s="25"/>
      <c r="P61" s="30"/>
    </row>
    <row r="62" spans="2:16" x14ac:dyDescent="0.25">
      <c r="B62" s="18" t="s">
        <v>90</v>
      </c>
      <c r="C62" s="27" t="s">
        <v>145</v>
      </c>
      <c r="D62" s="22" t="s">
        <v>147</v>
      </c>
      <c r="E62" s="1" t="s">
        <v>23</v>
      </c>
      <c r="F62" s="18">
        <v>43050</v>
      </c>
      <c r="G62" s="22">
        <v>43128</v>
      </c>
      <c r="H62" s="22">
        <f t="shared" si="0"/>
        <v>78</v>
      </c>
      <c r="I62" s="22"/>
      <c r="J62" s="23"/>
      <c r="K62" s="18">
        <f>H62</f>
        <v>78</v>
      </c>
      <c r="L62" s="25" t="s">
        <v>19</v>
      </c>
      <c r="M62" s="26"/>
      <c r="N62" s="3"/>
      <c r="O62" s="25"/>
      <c r="P62" s="30"/>
    </row>
    <row r="63" spans="2:16" x14ac:dyDescent="0.25">
      <c r="B63" s="18" t="s">
        <v>91</v>
      </c>
      <c r="C63" s="27" t="s">
        <v>145</v>
      </c>
      <c r="D63" s="22" t="s">
        <v>147</v>
      </c>
      <c r="E63" s="1" t="s">
        <v>23</v>
      </c>
      <c r="F63" s="18">
        <v>43050</v>
      </c>
      <c r="G63" s="22">
        <v>43128</v>
      </c>
      <c r="H63" s="22">
        <f t="shared" si="0"/>
        <v>78</v>
      </c>
      <c r="I63" s="22"/>
      <c r="J63" s="23"/>
      <c r="K63" s="18">
        <f>H63</f>
        <v>78</v>
      </c>
      <c r="L63" s="25" t="s">
        <v>19</v>
      </c>
      <c r="M63" s="26"/>
      <c r="N63" s="3"/>
      <c r="O63" s="25"/>
      <c r="P63" s="30"/>
    </row>
    <row r="64" spans="2:16" x14ac:dyDescent="0.25">
      <c r="B64" s="18" t="s">
        <v>92</v>
      </c>
      <c r="C64" s="27" t="s">
        <v>145</v>
      </c>
      <c r="D64" s="22" t="s">
        <v>152</v>
      </c>
      <c r="E64" s="1" t="s">
        <v>20</v>
      </c>
      <c r="F64" s="18">
        <v>43080</v>
      </c>
      <c r="G64" s="22">
        <v>43095</v>
      </c>
      <c r="H64" s="22">
        <f t="shared" si="0"/>
        <v>15</v>
      </c>
      <c r="I64" s="22">
        <v>1.5</v>
      </c>
      <c r="J64" s="23">
        <v>0.1</v>
      </c>
      <c r="K64" s="31">
        <f>H64*I64*J64</f>
        <v>2.25</v>
      </c>
      <c r="L64" s="25" t="s">
        <v>168</v>
      </c>
      <c r="M64" s="26"/>
      <c r="N64" s="3"/>
      <c r="O64" s="25"/>
      <c r="P64" s="30"/>
    </row>
    <row r="65" spans="2:16" x14ac:dyDescent="0.25">
      <c r="B65" s="18" t="s">
        <v>93</v>
      </c>
      <c r="C65" s="27" t="s">
        <v>145</v>
      </c>
      <c r="D65" s="22" t="s">
        <v>147</v>
      </c>
      <c r="E65" s="1" t="s">
        <v>23</v>
      </c>
      <c r="F65" s="18">
        <v>43150</v>
      </c>
      <c r="G65" s="22">
        <v>43982</v>
      </c>
      <c r="H65" s="22">
        <f t="shared" si="0"/>
        <v>832</v>
      </c>
      <c r="I65" s="22"/>
      <c r="J65" s="23"/>
      <c r="K65" s="24">
        <f>H65</f>
        <v>832</v>
      </c>
      <c r="L65" s="25" t="s">
        <v>19</v>
      </c>
      <c r="M65" s="26"/>
      <c r="N65" s="3"/>
      <c r="O65" s="25"/>
      <c r="P65" s="30"/>
    </row>
    <row r="66" spans="2:16" x14ac:dyDescent="0.25">
      <c r="B66" s="18" t="s">
        <v>94</v>
      </c>
      <c r="C66" s="27" t="s">
        <v>145</v>
      </c>
      <c r="D66" s="22" t="s">
        <v>146</v>
      </c>
      <c r="E66" s="1" t="s">
        <v>159</v>
      </c>
      <c r="F66" s="18">
        <v>43255</v>
      </c>
      <c r="G66" s="22">
        <v>43526</v>
      </c>
      <c r="H66" s="22">
        <f t="shared" si="0"/>
        <v>271</v>
      </c>
      <c r="I66" s="22"/>
      <c r="J66" s="23"/>
      <c r="K66" s="24">
        <f t="shared" ref="K66:K68" si="9">H66</f>
        <v>271</v>
      </c>
      <c r="L66" s="25" t="s">
        <v>19</v>
      </c>
      <c r="M66" s="26"/>
      <c r="N66" s="3"/>
      <c r="O66" s="25"/>
      <c r="P66" s="30"/>
    </row>
    <row r="67" spans="2:16" x14ac:dyDescent="0.25">
      <c r="B67" s="18" t="s">
        <v>95</v>
      </c>
      <c r="C67" s="27" t="s">
        <v>145</v>
      </c>
      <c r="D67" s="22" t="s">
        <v>147</v>
      </c>
      <c r="E67" s="1" t="s">
        <v>23</v>
      </c>
      <c r="F67" s="18">
        <v>43435</v>
      </c>
      <c r="G67" s="22">
        <v>43579</v>
      </c>
      <c r="H67" s="22">
        <f t="shared" si="0"/>
        <v>144</v>
      </c>
      <c r="I67" s="22"/>
      <c r="J67" s="23"/>
      <c r="K67" s="24">
        <f t="shared" si="9"/>
        <v>144</v>
      </c>
      <c r="L67" s="25" t="s">
        <v>19</v>
      </c>
      <c r="M67" s="26"/>
      <c r="N67" s="3"/>
      <c r="O67" s="25"/>
      <c r="P67" s="30"/>
    </row>
    <row r="68" spans="2:16" x14ac:dyDescent="0.25">
      <c r="B68" s="18" t="s">
        <v>96</v>
      </c>
      <c r="C68" s="27" t="s">
        <v>145</v>
      </c>
      <c r="D68" s="22" t="s">
        <v>147</v>
      </c>
      <c r="E68" s="1" t="s">
        <v>23</v>
      </c>
      <c r="F68" s="18">
        <v>44150</v>
      </c>
      <c r="G68" s="22">
        <v>44826</v>
      </c>
      <c r="H68" s="22">
        <f t="shared" si="0"/>
        <v>676</v>
      </c>
      <c r="I68" s="22"/>
      <c r="J68" s="23"/>
      <c r="K68" s="24">
        <f t="shared" si="9"/>
        <v>676</v>
      </c>
      <c r="L68" s="25" t="s">
        <v>19</v>
      </c>
      <c r="M68" s="26"/>
      <c r="N68" s="3"/>
      <c r="O68" s="25"/>
      <c r="P68" s="30"/>
    </row>
    <row r="69" spans="2:16" x14ac:dyDescent="0.25">
      <c r="B69" s="18" t="s">
        <v>97</v>
      </c>
      <c r="C69" s="27" t="s">
        <v>145</v>
      </c>
      <c r="D69" s="22" t="s">
        <v>146</v>
      </c>
      <c r="E69" s="1" t="s">
        <v>159</v>
      </c>
      <c r="F69" s="18">
        <v>44670</v>
      </c>
      <c r="G69" s="22">
        <v>44933</v>
      </c>
      <c r="H69" s="22">
        <f t="shared" si="0"/>
        <v>263</v>
      </c>
      <c r="I69" s="22"/>
      <c r="J69" s="34"/>
      <c r="K69" s="18">
        <f>H69</f>
        <v>263</v>
      </c>
      <c r="L69" s="25" t="s">
        <v>19</v>
      </c>
      <c r="M69" s="26"/>
      <c r="N69" s="3"/>
      <c r="O69" s="25"/>
      <c r="P69" s="30"/>
    </row>
    <row r="70" spans="2:16" x14ac:dyDescent="0.25">
      <c r="B70" s="18" t="s">
        <v>98</v>
      </c>
      <c r="C70" s="27" t="s">
        <v>145</v>
      </c>
      <c r="D70" s="22" t="s">
        <v>146</v>
      </c>
      <c r="E70" s="1" t="s">
        <v>159</v>
      </c>
      <c r="F70" s="18">
        <v>44790</v>
      </c>
      <c r="G70" s="22">
        <v>44882</v>
      </c>
      <c r="H70" s="22">
        <f t="shared" si="0"/>
        <v>92</v>
      </c>
      <c r="I70" s="22"/>
      <c r="J70" s="23"/>
      <c r="K70" s="18">
        <f>H70</f>
        <v>92</v>
      </c>
      <c r="L70" s="25" t="s">
        <v>19</v>
      </c>
      <c r="M70" s="26"/>
      <c r="N70" s="3"/>
      <c r="O70" s="25"/>
      <c r="P70" s="30"/>
    </row>
    <row r="71" spans="2:16" x14ac:dyDescent="0.25">
      <c r="B71" s="18" t="s">
        <v>99</v>
      </c>
      <c r="C71" s="27" t="s">
        <v>145</v>
      </c>
      <c r="D71" s="22" t="s">
        <v>151</v>
      </c>
      <c r="E71" s="1" t="s">
        <v>24</v>
      </c>
      <c r="F71" s="18">
        <v>44820</v>
      </c>
      <c r="G71" s="22">
        <v>44857</v>
      </c>
      <c r="H71" s="22">
        <f t="shared" ref="H71:H116" si="10">G71-F71</f>
        <v>37</v>
      </c>
      <c r="I71" s="22">
        <v>1</v>
      </c>
      <c r="J71" s="23">
        <v>0.4</v>
      </c>
      <c r="K71" s="18">
        <f>H71*I71*J71</f>
        <v>14.8</v>
      </c>
      <c r="L71" s="25" t="s">
        <v>168</v>
      </c>
      <c r="M71" s="26"/>
      <c r="N71" s="3"/>
      <c r="O71" s="25" t="s">
        <v>168</v>
      </c>
      <c r="P71" s="30">
        <f t="shared" ref="P71:P114" si="11">H71*I71*J71</f>
        <v>14.8</v>
      </c>
    </row>
    <row r="72" spans="2:16" x14ac:dyDescent="0.25">
      <c r="B72" s="18" t="s">
        <v>100</v>
      </c>
      <c r="C72" s="27" t="s">
        <v>145</v>
      </c>
      <c r="D72" s="22" t="s">
        <v>153</v>
      </c>
      <c r="E72" s="1" t="s">
        <v>163</v>
      </c>
      <c r="F72" s="18">
        <v>44840</v>
      </c>
      <c r="G72" s="22">
        <v>44846</v>
      </c>
      <c r="H72" s="22">
        <f t="shared" si="10"/>
        <v>6</v>
      </c>
      <c r="I72" s="22">
        <v>3</v>
      </c>
      <c r="J72" s="23">
        <v>0.3</v>
      </c>
      <c r="K72" s="24">
        <f>H72*I72*J72</f>
        <v>5.3999999999999995</v>
      </c>
      <c r="L72" s="25" t="s">
        <v>168</v>
      </c>
      <c r="M72" s="26"/>
      <c r="N72" s="3"/>
      <c r="O72" s="25" t="s">
        <v>168</v>
      </c>
      <c r="P72" s="30">
        <f t="shared" si="11"/>
        <v>5.3999999999999995</v>
      </c>
    </row>
    <row r="73" spans="2:16" x14ac:dyDescent="0.25">
      <c r="B73" s="18" t="s">
        <v>101</v>
      </c>
      <c r="C73" s="27" t="s">
        <v>145</v>
      </c>
      <c r="D73" s="22" t="s">
        <v>147</v>
      </c>
      <c r="E73" s="1" t="s">
        <v>23</v>
      </c>
      <c r="F73" s="18">
        <v>44860</v>
      </c>
      <c r="G73" s="22">
        <v>44888</v>
      </c>
      <c r="H73" s="22">
        <f t="shared" si="10"/>
        <v>28</v>
      </c>
      <c r="I73" s="22"/>
      <c r="J73" s="23"/>
      <c r="K73" s="18">
        <f>H73</f>
        <v>28</v>
      </c>
      <c r="L73" s="25" t="s">
        <v>19</v>
      </c>
      <c r="M73" s="26"/>
      <c r="N73" s="3"/>
      <c r="O73" s="25"/>
      <c r="P73" s="30"/>
    </row>
    <row r="74" spans="2:16" x14ac:dyDescent="0.25">
      <c r="B74" s="18" t="s">
        <v>102</v>
      </c>
      <c r="C74" s="27" t="s">
        <v>145</v>
      </c>
      <c r="D74" s="22" t="s">
        <v>146</v>
      </c>
      <c r="E74" s="1" t="s">
        <v>159</v>
      </c>
      <c r="F74" s="18">
        <v>45305</v>
      </c>
      <c r="G74" s="22">
        <v>45478</v>
      </c>
      <c r="H74" s="22">
        <f t="shared" si="10"/>
        <v>173</v>
      </c>
      <c r="I74" s="22"/>
      <c r="J74" s="23"/>
      <c r="K74" s="18">
        <f>H74</f>
        <v>173</v>
      </c>
      <c r="L74" s="25" t="s">
        <v>19</v>
      </c>
      <c r="M74" s="26"/>
      <c r="N74" s="3"/>
      <c r="O74" s="25"/>
      <c r="P74" s="30"/>
    </row>
    <row r="75" spans="2:16" x14ac:dyDescent="0.25">
      <c r="B75" s="18" t="s">
        <v>103</v>
      </c>
      <c r="C75" s="27" t="s">
        <v>145</v>
      </c>
      <c r="D75" s="22" t="s">
        <v>146</v>
      </c>
      <c r="E75" s="1" t="s">
        <v>159</v>
      </c>
      <c r="F75" s="18">
        <v>45365</v>
      </c>
      <c r="G75" s="22">
        <v>45691</v>
      </c>
      <c r="H75" s="22">
        <f t="shared" si="10"/>
        <v>326</v>
      </c>
      <c r="I75" s="22"/>
      <c r="J75" s="23"/>
      <c r="K75" s="18">
        <f>H75</f>
        <v>326</v>
      </c>
      <c r="L75" s="25" t="s">
        <v>19</v>
      </c>
      <c r="M75" s="26"/>
      <c r="N75" s="3"/>
      <c r="O75" s="25"/>
      <c r="P75" s="30"/>
    </row>
    <row r="76" spans="2:16" x14ac:dyDescent="0.25">
      <c r="B76" s="18" t="s">
        <v>104</v>
      </c>
      <c r="C76" s="27" t="s">
        <v>145</v>
      </c>
      <c r="D76" s="22" t="s">
        <v>152</v>
      </c>
      <c r="E76" s="1" t="s">
        <v>20</v>
      </c>
      <c r="F76" s="18">
        <v>45720</v>
      </c>
      <c r="G76" s="22">
        <v>45732</v>
      </c>
      <c r="H76" s="22">
        <f t="shared" si="10"/>
        <v>12</v>
      </c>
      <c r="I76" s="22">
        <v>3</v>
      </c>
      <c r="J76" s="23">
        <v>0.1</v>
      </c>
      <c r="K76" s="18">
        <f>H76*I76*J76</f>
        <v>3.6</v>
      </c>
      <c r="L76" s="25" t="s">
        <v>168</v>
      </c>
      <c r="M76" s="26"/>
      <c r="N76" s="3"/>
      <c r="O76" s="25"/>
      <c r="P76" s="30"/>
    </row>
    <row r="77" spans="2:16" x14ac:dyDescent="0.25">
      <c r="B77" s="18" t="s">
        <v>105</v>
      </c>
      <c r="C77" s="27" t="s">
        <v>145</v>
      </c>
      <c r="D77" s="22" t="s">
        <v>147</v>
      </c>
      <c r="E77" s="1" t="s">
        <v>23</v>
      </c>
      <c r="F77" s="18">
        <v>45775</v>
      </c>
      <c r="G77" s="22">
        <v>45895</v>
      </c>
      <c r="H77" s="22">
        <f t="shared" si="10"/>
        <v>120</v>
      </c>
      <c r="I77" s="22"/>
      <c r="J77" s="23"/>
      <c r="K77" s="18">
        <f>H77</f>
        <v>120</v>
      </c>
      <c r="L77" s="25" t="s">
        <v>19</v>
      </c>
      <c r="M77" s="26"/>
      <c r="N77" s="3"/>
      <c r="O77" s="25"/>
      <c r="P77" s="30"/>
    </row>
    <row r="78" spans="2:16" x14ac:dyDescent="0.25">
      <c r="B78" s="18" t="s">
        <v>106</v>
      </c>
      <c r="C78" s="27" t="s">
        <v>145</v>
      </c>
      <c r="D78" s="22" t="s">
        <v>147</v>
      </c>
      <c r="E78" s="1" t="s">
        <v>23</v>
      </c>
      <c r="F78" s="18">
        <v>46890</v>
      </c>
      <c r="G78" s="22">
        <v>46938</v>
      </c>
      <c r="H78" s="22">
        <f t="shared" si="10"/>
        <v>48</v>
      </c>
      <c r="I78" s="22"/>
      <c r="J78" s="23"/>
      <c r="K78" s="18">
        <f t="shared" ref="K78:K84" si="12">H78</f>
        <v>48</v>
      </c>
      <c r="L78" s="25" t="s">
        <v>19</v>
      </c>
      <c r="M78" s="26"/>
      <c r="N78" s="3"/>
      <c r="O78" s="25"/>
      <c r="P78" s="30"/>
    </row>
    <row r="79" spans="2:16" x14ac:dyDescent="0.25">
      <c r="B79" s="18" t="s">
        <v>107</v>
      </c>
      <c r="C79" s="27" t="s">
        <v>145</v>
      </c>
      <c r="D79" s="22" t="s">
        <v>147</v>
      </c>
      <c r="E79" s="1" t="s">
        <v>23</v>
      </c>
      <c r="F79" s="18">
        <v>47035</v>
      </c>
      <c r="G79" s="22">
        <v>47095</v>
      </c>
      <c r="H79" s="22">
        <f t="shared" si="10"/>
        <v>60</v>
      </c>
      <c r="I79" s="22"/>
      <c r="J79" s="23"/>
      <c r="K79" s="18">
        <f t="shared" si="12"/>
        <v>60</v>
      </c>
      <c r="L79" s="25" t="s">
        <v>19</v>
      </c>
      <c r="M79" s="26"/>
      <c r="N79" s="3"/>
      <c r="O79" s="25"/>
      <c r="P79" s="30"/>
    </row>
    <row r="80" spans="2:16" x14ac:dyDescent="0.25">
      <c r="B80" s="18" t="s">
        <v>108</v>
      </c>
      <c r="C80" s="27" t="s">
        <v>145</v>
      </c>
      <c r="D80" s="22" t="s">
        <v>147</v>
      </c>
      <c r="E80" s="1" t="s">
        <v>23</v>
      </c>
      <c r="F80" s="18">
        <v>47430</v>
      </c>
      <c r="G80" s="22">
        <v>47491</v>
      </c>
      <c r="H80" s="22">
        <f t="shared" si="10"/>
        <v>61</v>
      </c>
      <c r="I80" s="22"/>
      <c r="J80" s="23"/>
      <c r="K80" s="18">
        <f t="shared" si="12"/>
        <v>61</v>
      </c>
      <c r="L80" s="25" t="s">
        <v>19</v>
      </c>
      <c r="M80" s="26"/>
      <c r="N80" s="3"/>
      <c r="O80" s="25"/>
      <c r="P80" s="30"/>
    </row>
    <row r="81" spans="2:16" x14ac:dyDescent="0.25">
      <c r="B81" s="18" t="s">
        <v>109</v>
      </c>
      <c r="C81" s="27" t="s">
        <v>145</v>
      </c>
      <c r="D81" s="22" t="s">
        <v>147</v>
      </c>
      <c r="E81" s="1" t="s">
        <v>23</v>
      </c>
      <c r="F81" s="18">
        <v>47760</v>
      </c>
      <c r="G81" s="22">
        <v>47871</v>
      </c>
      <c r="H81" s="22">
        <f t="shared" si="10"/>
        <v>111</v>
      </c>
      <c r="I81" s="22"/>
      <c r="J81" s="23"/>
      <c r="K81" s="18">
        <f t="shared" si="12"/>
        <v>111</v>
      </c>
      <c r="L81" s="25" t="s">
        <v>19</v>
      </c>
      <c r="M81" s="26"/>
      <c r="N81" s="3"/>
      <c r="O81" s="25"/>
      <c r="P81" s="30"/>
    </row>
    <row r="82" spans="2:16" x14ac:dyDescent="0.25">
      <c r="B82" s="18" t="s">
        <v>110</v>
      </c>
      <c r="C82" s="27" t="s">
        <v>145</v>
      </c>
      <c r="D82" s="22" t="s">
        <v>147</v>
      </c>
      <c r="E82" s="1" t="s">
        <v>23</v>
      </c>
      <c r="F82" s="18">
        <v>47955</v>
      </c>
      <c r="G82" s="22">
        <v>48067</v>
      </c>
      <c r="H82" s="22">
        <f t="shared" si="10"/>
        <v>112</v>
      </c>
      <c r="I82" s="22"/>
      <c r="J82" s="23"/>
      <c r="K82" s="18">
        <f t="shared" si="12"/>
        <v>112</v>
      </c>
      <c r="L82" s="25" t="s">
        <v>19</v>
      </c>
      <c r="M82" s="26"/>
      <c r="N82" s="3"/>
      <c r="O82" s="25"/>
      <c r="P82" s="30"/>
    </row>
    <row r="83" spans="2:16" x14ac:dyDescent="0.25">
      <c r="B83" s="18" t="s">
        <v>111</v>
      </c>
      <c r="C83" s="27" t="s">
        <v>145</v>
      </c>
      <c r="D83" s="22" t="s">
        <v>147</v>
      </c>
      <c r="E83" s="1" t="s">
        <v>23</v>
      </c>
      <c r="F83" s="18">
        <v>48015</v>
      </c>
      <c r="G83" s="22">
        <v>48102</v>
      </c>
      <c r="H83" s="22">
        <f t="shared" si="10"/>
        <v>87</v>
      </c>
      <c r="I83" s="22"/>
      <c r="J83" s="23"/>
      <c r="K83" s="18">
        <f t="shared" si="12"/>
        <v>87</v>
      </c>
      <c r="L83" s="25" t="s">
        <v>19</v>
      </c>
      <c r="M83" s="26"/>
      <c r="N83" s="3"/>
      <c r="O83" s="25"/>
      <c r="P83" s="30"/>
    </row>
    <row r="84" spans="2:16" x14ac:dyDescent="0.25">
      <c r="B84" s="18" t="s">
        <v>112</v>
      </c>
      <c r="C84" s="27" t="s">
        <v>145</v>
      </c>
      <c r="D84" s="22" t="s">
        <v>147</v>
      </c>
      <c r="E84" s="1" t="s">
        <v>23</v>
      </c>
      <c r="F84" s="18">
        <v>48140</v>
      </c>
      <c r="G84" s="22">
        <v>48220</v>
      </c>
      <c r="H84" s="22">
        <f t="shared" si="10"/>
        <v>80</v>
      </c>
      <c r="I84" s="22"/>
      <c r="J84" s="23"/>
      <c r="K84" s="18">
        <f t="shared" si="12"/>
        <v>80</v>
      </c>
      <c r="L84" s="25" t="s">
        <v>19</v>
      </c>
      <c r="M84" s="26"/>
      <c r="N84" s="3"/>
      <c r="O84" s="25"/>
      <c r="P84" s="30"/>
    </row>
    <row r="85" spans="2:16" x14ac:dyDescent="0.25">
      <c r="B85" s="18" t="s">
        <v>113</v>
      </c>
      <c r="C85" s="27" t="s">
        <v>145</v>
      </c>
      <c r="D85" s="22" t="s">
        <v>152</v>
      </c>
      <c r="E85" s="1" t="s">
        <v>20</v>
      </c>
      <c r="F85" s="18">
        <v>48330</v>
      </c>
      <c r="G85" s="22">
        <v>48335</v>
      </c>
      <c r="H85" s="22">
        <f t="shared" si="10"/>
        <v>5</v>
      </c>
      <c r="I85" s="22">
        <v>2</v>
      </c>
      <c r="J85" s="23">
        <v>0.1</v>
      </c>
      <c r="K85" s="24">
        <f t="shared" ref="K85" si="13">H85*I85*J85</f>
        <v>1</v>
      </c>
      <c r="L85" s="25" t="s">
        <v>168</v>
      </c>
      <c r="M85" s="26"/>
      <c r="N85" s="3"/>
      <c r="O85" s="25"/>
      <c r="P85" s="30"/>
    </row>
    <row r="86" spans="2:16" x14ac:dyDescent="0.25">
      <c r="B86" s="18" t="s">
        <v>114</v>
      </c>
      <c r="C86" s="27" t="s">
        <v>145</v>
      </c>
      <c r="D86" s="22" t="s">
        <v>147</v>
      </c>
      <c r="E86" s="1" t="s">
        <v>23</v>
      </c>
      <c r="F86" s="18">
        <v>49390</v>
      </c>
      <c r="G86" s="22">
        <v>49556</v>
      </c>
      <c r="H86" s="22">
        <f t="shared" si="10"/>
        <v>166</v>
      </c>
      <c r="I86" s="22"/>
      <c r="J86" s="23"/>
      <c r="K86" s="24">
        <f>H86</f>
        <v>166</v>
      </c>
      <c r="L86" s="25" t="s">
        <v>19</v>
      </c>
      <c r="M86" s="26"/>
      <c r="N86" s="3"/>
      <c r="O86" s="25"/>
      <c r="P86" s="30"/>
    </row>
    <row r="87" spans="2:16" x14ac:dyDescent="0.25">
      <c r="B87" s="18" t="s">
        <v>115</v>
      </c>
      <c r="C87" s="27" t="s">
        <v>145</v>
      </c>
      <c r="D87" s="22" t="s">
        <v>147</v>
      </c>
      <c r="E87" s="1" t="s">
        <v>23</v>
      </c>
      <c r="F87" s="18">
        <v>49735</v>
      </c>
      <c r="G87" s="22">
        <v>50036</v>
      </c>
      <c r="H87" s="22">
        <f t="shared" si="10"/>
        <v>301</v>
      </c>
      <c r="I87" s="22"/>
      <c r="J87" s="23"/>
      <c r="K87" s="24">
        <f t="shared" ref="K87:K89" si="14">H87</f>
        <v>301</v>
      </c>
      <c r="L87" s="25" t="s">
        <v>19</v>
      </c>
      <c r="M87" s="26"/>
      <c r="N87" s="3"/>
      <c r="O87" s="25"/>
      <c r="P87" s="30"/>
    </row>
    <row r="88" spans="2:16" x14ac:dyDescent="0.25">
      <c r="B88" s="18" t="s">
        <v>116</v>
      </c>
      <c r="C88" s="27" t="s">
        <v>145</v>
      </c>
      <c r="D88" s="22" t="s">
        <v>147</v>
      </c>
      <c r="E88" s="1" t="s">
        <v>23</v>
      </c>
      <c r="F88" s="18">
        <v>50165</v>
      </c>
      <c r="G88" s="22">
        <v>50285</v>
      </c>
      <c r="H88" s="22">
        <f t="shared" si="10"/>
        <v>120</v>
      </c>
      <c r="I88" s="22"/>
      <c r="J88" s="23"/>
      <c r="K88" s="24">
        <f t="shared" si="14"/>
        <v>120</v>
      </c>
      <c r="L88" s="25" t="s">
        <v>19</v>
      </c>
      <c r="M88" s="26"/>
      <c r="N88" s="3"/>
      <c r="O88" s="25"/>
      <c r="P88" s="30"/>
    </row>
    <row r="89" spans="2:16" x14ac:dyDescent="0.25">
      <c r="B89" s="18" t="s">
        <v>117</v>
      </c>
      <c r="C89" s="27" t="s">
        <v>145</v>
      </c>
      <c r="D89" s="22" t="s">
        <v>147</v>
      </c>
      <c r="E89" s="1" t="s">
        <v>23</v>
      </c>
      <c r="F89" s="18">
        <v>52345</v>
      </c>
      <c r="G89" s="22">
        <v>52484</v>
      </c>
      <c r="H89" s="22">
        <f t="shared" si="10"/>
        <v>139</v>
      </c>
      <c r="I89" s="22"/>
      <c r="J89" s="23"/>
      <c r="K89" s="24">
        <f t="shared" si="14"/>
        <v>139</v>
      </c>
      <c r="L89" s="25" t="s">
        <v>19</v>
      </c>
      <c r="M89" s="26"/>
      <c r="N89" s="3"/>
      <c r="O89" s="25"/>
      <c r="P89" s="30"/>
    </row>
    <row r="90" spans="2:16" x14ac:dyDescent="0.25">
      <c r="B90" s="18" t="s">
        <v>118</v>
      </c>
      <c r="C90" s="27" t="s">
        <v>145</v>
      </c>
      <c r="D90" s="22" t="s">
        <v>152</v>
      </c>
      <c r="E90" s="1" t="s">
        <v>20</v>
      </c>
      <c r="F90" s="18">
        <v>52485</v>
      </c>
      <c r="G90" s="22">
        <v>52556</v>
      </c>
      <c r="H90" s="22">
        <f t="shared" si="10"/>
        <v>71</v>
      </c>
      <c r="I90" s="22">
        <v>5</v>
      </c>
      <c r="J90" s="23">
        <v>0.3</v>
      </c>
      <c r="K90" s="24">
        <f>H90*I90*J90</f>
        <v>106.5</v>
      </c>
      <c r="L90" s="25" t="s">
        <v>168</v>
      </c>
      <c r="M90" s="26"/>
      <c r="N90" s="3"/>
      <c r="O90" s="25"/>
      <c r="P90" s="30"/>
    </row>
    <row r="91" spans="2:16" x14ac:dyDescent="0.25">
      <c r="B91" s="18" t="s">
        <v>119</v>
      </c>
      <c r="C91" s="27" t="s">
        <v>145</v>
      </c>
      <c r="D91" s="22" t="s">
        <v>147</v>
      </c>
      <c r="E91" s="1" t="s">
        <v>23</v>
      </c>
      <c r="F91" s="18">
        <v>52760</v>
      </c>
      <c r="G91" s="22">
        <v>52862</v>
      </c>
      <c r="H91" s="22">
        <f t="shared" si="10"/>
        <v>102</v>
      </c>
      <c r="I91" s="22"/>
      <c r="J91" s="23"/>
      <c r="K91" s="18">
        <f>H91</f>
        <v>102</v>
      </c>
      <c r="L91" s="25" t="s">
        <v>19</v>
      </c>
      <c r="M91" s="26"/>
      <c r="N91" s="3"/>
      <c r="O91" s="25"/>
      <c r="P91" s="30"/>
    </row>
    <row r="92" spans="2:16" x14ac:dyDescent="0.25">
      <c r="B92" s="18" t="s">
        <v>120</v>
      </c>
      <c r="C92" s="27" t="s">
        <v>145</v>
      </c>
      <c r="D92" s="22" t="s">
        <v>147</v>
      </c>
      <c r="E92" s="1" t="s">
        <v>23</v>
      </c>
      <c r="F92" s="18">
        <v>52835</v>
      </c>
      <c r="G92" s="22">
        <v>53422</v>
      </c>
      <c r="H92" s="22">
        <f t="shared" si="10"/>
        <v>587</v>
      </c>
      <c r="I92" s="22"/>
      <c r="J92" s="23"/>
      <c r="K92" s="18">
        <f>H92</f>
        <v>587</v>
      </c>
      <c r="L92" s="25" t="s">
        <v>19</v>
      </c>
      <c r="M92" s="26"/>
      <c r="N92" s="3"/>
      <c r="O92" s="25"/>
      <c r="P92" s="30"/>
    </row>
    <row r="93" spans="2:16" x14ac:dyDescent="0.25">
      <c r="B93" s="18" t="s">
        <v>121</v>
      </c>
      <c r="C93" s="27" t="s">
        <v>145</v>
      </c>
      <c r="D93" s="22" t="s">
        <v>155</v>
      </c>
      <c r="E93" s="1" t="s">
        <v>165</v>
      </c>
      <c r="F93" s="18">
        <v>53845</v>
      </c>
      <c r="G93" s="22">
        <v>53845</v>
      </c>
      <c r="H93" s="22">
        <v>3</v>
      </c>
      <c r="I93" s="22"/>
      <c r="J93" s="23"/>
      <c r="K93" s="31">
        <f>H93</f>
        <v>3</v>
      </c>
      <c r="L93" s="25" t="s">
        <v>170</v>
      </c>
      <c r="M93" s="26"/>
      <c r="N93" s="3"/>
      <c r="O93" s="25"/>
      <c r="P93" s="30"/>
    </row>
    <row r="94" spans="2:16" x14ac:dyDescent="0.25">
      <c r="B94" s="18" t="s">
        <v>122</v>
      </c>
      <c r="C94" s="27" t="s">
        <v>145</v>
      </c>
      <c r="D94" s="22" t="s">
        <v>151</v>
      </c>
      <c r="E94" s="1" t="s">
        <v>24</v>
      </c>
      <c r="F94" s="18">
        <v>57250</v>
      </c>
      <c r="G94" s="22">
        <v>57267</v>
      </c>
      <c r="H94" s="22">
        <f t="shared" si="10"/>
        <v>17</v>
      </c>
      <c r="I94" s="22">
        <v>1</v>
      </c>
      <c r="J94" s="23">
        <v>0.1</v>
      </c>
      <c r="K94" s="18">
        <f t="shared" ref="K94:K101" si="15">H94*I94*J94</f>
        <v>1.7000000000000002</v>
      </c>
      <c r="L94" s="25" t="s">
        <v>168</v>
      </c>
      <c r="M94" s="26"/>
      <c r="N94" s="3"/>
      <c r="O94" s="25" t="s">
        <v>168</v>
      </c>
      <c r="P94" s="30">
        <f t="shared" si="11"/>
        <v>1.7000000000000002</v>
      </c>
    </row>
    <row r="95" spans="2:16" x14ac:dyDescent="0.25">
      <c r="B95" s="18" t="s">
        <v>123</v>
      </c>
      <c r="C95" s="27" t="s">
        <v>145</v>
      </c>
      <c r="D95" s="22" t="s">
        <v>147</v>
      </c>
      <c r="E95" s="1" t="s">
        <v>23</v>
      </c>
      <c r="F95" s="18">
        <v>57925</v>
      </c>
      <c r="G95" s="22">
        <v>57975</v>
      </c>
      <c r="H95" s="22">
        <f t="shared" si="10"/>
        <v>50</v>
      </c>
      <c r="I95" s="22"/>
      <c r="J95" s="23"/>
      <c r="K95" s="18">
        <f>H95</f>
        <v>50</v>
      </c>
      <c r="L95" s="25" t="s">
        <v>19</v>
      </c>
      <c r="M95" s="26"/>
      <c r="N95" s="3"/>
      <c r="O95" s="25"/>
      <c r="P95" s="30"/>
    </row>
    <row r="96" spans="2:16" x14ac:dyDescent="0.25">
      <c r="B96" s="18" t="s">
        <v>124</v>
      </c>
      <c r="C96" s="27" t="s">
        <v>145</v>
      </c>
      <c r="D96" s="22" t="s">
        <v>155</v>
      </c>
      <c r="E96" s="1" t="s">
        <v>165</v>
      </c>
      <c r="F96" s="18">
        <v>58700</v>
      </c>
      <c r="G96" s="22">
        <v>58700</v>
      </c>
      <c r="H96" s="22">
        <v>1</v>
      </c>
      <c r="I96" s="22"/>
      <c r="J96" s="23"/>
      <c r="K96" s="18">
        <f>H96</f>
        <v>1</v>
      </c>
      <c r="L96" s="25" t="s">
        <v>170</v>
      </c>
      <c r="M96" s="26"/>
      <c r="N96" s="3"/>
      <c r="O96" s="25"/>
      <c r="P96" s="30"/>
    </row>
    <row r="97" spans="2:16" x14ac:dyDescent="0.25">
      <c r="B97" s="18" t="s">
        <v>125</v>
      </c>
      <c r="C97" s="27" t="s">
        <v>145</v>
      </c>
      <c r="D97" s="22" t="s">
        <v>146</v>
      </c>
      <c r="E97" s="1" t="s">
        <v>159</v>
      </c>
      <c r="F97" s="18">
        <v>60805</v>
      </c>
      <c r="G97" s="22">
        <v>60915</v>
      </c>
      <c r="H97" s="22">
        <f t="shared" si="10"/>
        <v>110</v>
      </c>
      <c r="I97" s="22"/>
      <c r="J97" s="23"/>
      <c r="K97" s="18">
        <f>H97</f>
        <v>110</v>
      </c>
      <c r="L97" s="25" t="s">
        <v>19</v>
      </c>
      <c r="M97" s="26"/>
      <c r="N97" s="3"/>
      <c r="O97" s="25"/>
      <c r="P97" s="30"/>
    </row>
    <row r="98" spans="2:16" x14ac:dyDescent="0.25">
      <c r="B98" s="18" t="s">
        <v>126</v>
      </c>
      <c r="C98" s="27" t="s">
        <v>145</v>
      </c>
      <c r="D98" s="22" t="s">
        <v>151</v>
      </c>
      <c r="E98" s="1" t="s">
        <v>24</v>
      </c>
      <c r="F98" s="18">
        <v>60815</v>
      </c>
      <c r="G98" s="22">
        <v>60925</v>
      </c>
      <c r="H98" s="22">
        <f t="shared" si="10"/>
        <v>110</v>
      </c>
      <c r="I98" s="22">
        <v>3.5</v>
      </c>
      <c r="J98" s="23">
        <v>0.4</v>
      </c>
      <c r="K98" s="24">
        <f t="shared" si="15"/>
        <v>154</v>
      </c>
      <c r="L98" s="25" t="s">
        <v>168</v>
      </c>
      <c r="M98" s="26"/>
      <c r="N98" s="3"/>
      <c r="O98" s="25" t="s">
        <v>168</v>
      </c>
      <c r="P98" s="30">
        <f t="shared" si="11"/>
        <v>154</v>
      </c>
    </row>
    <row r="99" spans="2:16" x14ac:dyDescent="0.25">
      <c r="B99" s="18" t="s">
        <v>127</v>
      </c>
      <c r="C99" s="27" t="s">
        <v>145</v>
      </c>
      <c r="D99" s="22" t="s">
        <v>156</v>
      </c>
      <c r="E99" s="1" t="s">
        <v>166</v>
      </c>
      <c r="F99" s="18">
        <v>60950</v>
      </c>
      <c r="G99" s="22">
        <v>60960</v>
      </c>
      <c r="H99" s="22">
        <f t="shared" si="10"/>
        <v>10</v>
      </c>
      <c r="I99" s="22">
        <v>1</v>
      </c>
      <c r="J99" s="23"/>
      <c r="K99" s="18">
        <f t="shared" si="15"/>
        <v>0</v>
      </c>
      <c r="L99" s="25" t="s">
        <v>169</v>
      </c>
      <c r="M99" s="26"/>
      <c r="N99" s="3"/>
      <c r="O99" s="25"/>
      <c r="P99" s="30"/>
    </row>
    <row r="100" spans="2:16" x14ac:dyDescent="0.25">
      <c r="B100" s="18" t="s">
        <v>128</v>
      </c>
      <c r="C100" s="27" t="s">
        <v>145</v>
      </c>
      <c r="D100" s="22" t="s">
        <v>157</v>
      </c>
      <c r="E100" s="1" t="s">
        <v>22</v>
      </c>
      <c r="F100" s="18">
        <v>60955</v>
      </c>
      <c r="G100" s="22">
        <v>60957</v>
      </c>
      <c r="H100" s="22">
        <f t="shared" si="10"/>
        <v>2</v>
      </c>
      <c r="I100" s="22">
        <v>2</v>
      </c>
      <c r="J100" s="23">
        <v>1</v>
      </c>
      <c r="K100" s="24">
        <f t="shared" si="15"/>
        <v>4</v>
      </c>
      <c r="L100" s="25" t="s">
        <v>168</v>
      </c>
      <c r="M100" s="26"/>
      <c r="N100" s="3"/>
      <c r="O100" s="25"/>
      <c r="P100" s="30"/>
    </row>
    <row r="101" spans="2:16" x14ac:dyDescent="0.25">
      <c r="B101" s="18" t="s">
        <v>129</v>
      </c>
      <c r="C101" s="27" t="s">
        <v>145</v>
      </c>
      <c r="D101" s="22" t="s">
        <v>151</v>
      </c>
      <c r="E101" s="1" t="s">
        <v>24</v>
      </c>
      <c r="F101" s="18">
        <v>60965</v>
      </c>
      <c r="G101" s="22">
        <v>60970</v>
      </c>
      <c r="H101" s="22">
        <f t="shared" si="10"/>
        <v>5</v>
      </c>
      <c r="I101" s="22">
        <v>1</v>
      </c>
      <c r="J101" s="23">
        <v>0.3</v>
      </c>
      <c r="K101" s="24">
        <f t="shared" si="15"/>
        <v>1.5</v>
      </c>
      <c r="L101" s="25" t="s">
        <v>168</v>
      </c>
      <c r="M101" s="26"/>
      <c r="N101" s="3"/>
      <c r="O101" s="25" t="s">
        <v>168</v>
      </c>
      <c r="P101" s="30">
        <f t="shared" si="11"/>
        <v>1.5</v>
      </c>
    </row>
    <row r="102" spans="2:16" x14ac:dyDescent="0.25">
      <c r="B102" s="18" t="s">
        <v>130</v>
      </c>
      <c r="C102" s="27" t="s">
        <v>145</v>
      </c>
      <c r="D102" s="22" t="s">
        <v>152</v>
      </c>
      <c r="E102" s="1" t="s">
        <v>20</v>
      </c>
      <c r="F102" s="18">
        <v>60970</v>
      </c>
      <c r="G102" s="22">
        <v>60973</v>
      </c>
      <c r="H102" s="22">
        <f t="shared" si="10"/>
        <v>3</v>
      </c>
      <c r="I102" s="22">
        <v>1.5</v>
      </c>
      <c r="J102" s="23">
        <v>0.5</v>
      </c>
      <c r="K102" s="24">
        <f t="shared" ref="K102:K108" si="16">H102*I102*J102</f>
        <v>2.25</v>
      </c>
      <c r="L102" s="25" t="s">
        <v>168</v>
      </c>
      <c r="M102" s="26"/>
      <c r="N102" s="3"/>
      <c r="O102" s="25"/>
      <c r="P102" s="30"/>
    </row>
    <row r="103" spans="2:16" x14ac:dyDescent="0.25">
      <c r="B103" s="18" t="s">
        <v>131</v>
      </c>
      <c r="C103" s="27" t="s">
        <v>145</v>
      </c>
      <c r="D103" s="22" t="s">
        <v>158</v>
      </c>
      <c r="E103" s="1" t="s">
        <v>167</v>
      </c>
      <c r="F103" s="18">
        <v>60970</v>
      </c>
      <c r="G103" s="22">
        <v>60973</v>
      </c>
      <c r="H103" s="22">
        <f t="shared" si="10"/>
        <v>3</v>
      </c>
      <c r="I103" s="22">
        <v>12</v>
      </c>
      <c r="J103" s="23">
        <v>0.3</v>
      </c>
      <c r="K103" s="24">
        <f t="shared" si="16"/>
        <v>10.799999999999999</v>
      </c>
      <c r="L103" s="25" t="s">
        <v>168</v>
      </c>
      <c r="M103" s="26"/>
      <c r="N103" s="3"/>
      <c r="O103" s="25"/>
      <c r="P103" s="30"/>
    </row>
    <row r="104" spans="2:16" x14ac:dyDescent="0.25">
      <c r="B104" s="18" t="s">
        <v>132</v>
      </c>
      <c r="C104" s="27" t="s">
        <v>145</v>
      </c>
      <c r="D104" s="22" t="s">
        <v>157</v>
      </c>
      <c r="E104" s="1" t="s">
        <v>22</v>
      </c>
      <c r="F104" s="18">
        <v>61060</v>
      </c>
      <c r="G104" s="22">
        <v>61062</v>
      </c>
      <c r="H104" s="22">
        <f t="shared" si="10"/>
        <v>2</v>
      </c>
      <c r="I104" s="22">
        <v>1</v>
      </c>
      <c r="J104" s="23">
        <v>0.5</v>
      </c>
      <c r="K104" s="18">
        <f t="shared" si="16"/>
        <v>1</v>
      </c>
      <c r="L104" s="25" t="s">
        <v>168</v>
      </c>
      <c r="M104" s="26"/>
      <c r="N104" s="3"/>
      <c r="O104" s="25"/>
      <c r="P104" s="30"/>
    </row>
    <row r="105" spans="2:16" x14ac:dyDescent="0.25">
      <c r="B105" s="18" t="s">
        <v>133</v>
      </c>
      <c r="C105" s="27" t="s">
        <v>145</v>
      </c>
      <c r="D105" s="22" t="s">
        <v>157</v>
      </c>
      <c r="E105" s="1" t="s">
        <v>22</v>
      </c>
      <c r="F105" s="18">
        <v>61085</v>
      </c>
      <c r="G105" s="22">
        <v>61094</v>
      </c>
      <c r="H105" s="22">
        <f t="shared" si="10"/>
        <v>9</v>
      </c>
      <c r="I105" s="22">
        <v>1</v>
      </c>
      <c r="J105" s="23">
        <v>0.3</v>
      </c>
      <c r="K105" s="24">
        <f t="shared" si="16"/>
        <v>2.6999999999999997</v>
      </c>
      <c r="L105" s="25" t="s">
        <v>168</v>
      </c>
      <c r="M105" s="26"/>
      <c r="N105" s="3"/>
      <c r="O105" s="25"/>
      <c r="P105" s="30"/>
    </row>
    <row r="106" spans="2:16" x14ac:dyDescent="0.25">
      <c r="B106" s="18" t="s">
        <v>134</v>
      </c>
      <c r="C106" s="27" t="s">
        <v>145</v>
      </c>
      <c r="D106" s="22" t="s">
        <v>153</v>
      </c>
      <c r="E106" s="1" t="s">
        <v>163</v>
      </c>
      <c r="F106" s="18">
        <v>61090</v>
      </c>
      <c r="G106" s="22">
        <v>61108</v>
      </c>
      <c r="H106" s="22">
        <f t="shared" si="10"/>
        <v>18</v>
      </c>
      <c r="I106" s="22">
        <v>2</v>
      </c>
      <c r="J106" s="23">
        <v>0.3</v>
      </c>
      <c r="K106" s="18">
        <f t="shared" si="16"/>
        <v>10.799999999999999</v>
      </c>
      <c r="L106" s="25" t="s">
        <v>168</v>
      </c>
      <c r="M106" s="26"/>
      <c r="N106" s="3"/>
      <c r="O106" s="25" t="s">
        <v>168</v>
      </c>
      <c r="P106" s="30">
        <f t="shared" si="11"/>
        <v>10.799999999999999</v>
      </c>
    </row>
    <row r="107" spans="2:16" x14ac:dyDescent="0.25">
      <c r="B107" s="18" t="s">
        <v>135</v>
      </c>
      <c r="C107" s="27" t="s">
        <v>145</v>
      </c>
      <c r="D107" s="22" t="s">
        <v>157</v>
      </c>
      <c r="E107" s="1" t="s">
        <v>22</v>
      </c>
      <c r="F107" s="18">
        <v>61105</v>
      </c>
      <c r="G107" s="22">
        <v>61107</v>
      </c>
      <c r="H107" s="22">
        <f t="shared" si="10"/>
        <v>2</v>
      </c>
      <c r="I107" s="22">
        <v>1.1000000000000001</v>
      </c>
      <c r="J107" s="23">
        <v>0.3</v>
      </c>
      <c r="K107" s="18">
        <f t="shared" si="16"/>
        <v>0.66</v>
      </c>
      <c r="L107" s="25" t="s">
        <v>168</v>
      </c>
      <c r="M107" s="26"/>
      <c r="N107" s="3"/>
      <c r="O107" s="25"/>
      <c r="P107" s="30"/>
    </row>
    <row r="108" spans="2:16" x14ac:dyDescent="0.25">
      <c r="B108" s="18" t="s">
        <v>136</v>
      </c>
      <c r="C108" s="27" t="s">
        <v>145</v>
      </c>
      <c r="D108" s="22" t="s">
        <v>151</v>
      </c>
      <c r="E108" s="1" t="s">
        <v>24</v>
      </c>
      <c r="F108" s="18">
        <v>61105</v>
      </c>
      <c r="G108" s="22">
        <v>61109</v>
      </c>
      <c r="H108" s="22">
        <f t="shared" si="10"/>
        <v>4</v>
      </c>
      <c r="I108" s="22">
        <v>1</v>
      </c>
      <c r="J108" s="23">
        <v>0.35</v>
      </c>
      <c r="K108" s="24">
        <f t="shared" si="16"/>
        <v>1.4</v>
      </c>
      <c r="L108" s="25" t="s">
        <v>168</v>
      </c>
      <c r="M108" s="26"/>
      <c r="N108" s="3"/>
      <c r="O108" s="25" t="s">
        <v>168</v>
      </c>
      <c r="P108" s="30">
        <f t="shared" si="11"/>
        <v>1.4</v>
      </c>
    </row>
    <row r="109" spans="2:16" x14ac:dyDescent="0.25">
      <c r="B109" s="18" t="s">
        <v>137</v>
      </c>
      <c r="C109" s="27" t="s">
        <v>145</v>
      </c>
      <c r="D109" s="22" t="s">
        <v>146</v>
      </c>
      <c r="E109" s="1" t="s">
        <v>159</v>
      </c>
      <c r="F109" s="18">
        <v>61105</v>
      </c>
      <c r="G109" s="22">
        <v>61155</v>
      </c>
      <c r="H109" s="22">
        <f t="shared" si="10"/>
        <v>50</v>
      </c>
      <c r="I109" s="22"/>
      <c r="J109" s="23"/>
      <c r="K109" s="18">
        <f>H109</f>
        <v>50</v>
      </c>
      <c r="L109" s="25" t="s">
        <v>19</v>
      </c>
      <c r="M109" s="26"/>
      <c r="N109" s="3"/>
      <c r="O109" s="25"/>
      <c r="P109" s="30"/>
    </row>
    <row r="110" spans="2:16" x14ac:dyDescent="0.25">
      <c r="B110" s="18" t="s">
        <v>138</v>
      </c>
      <c r="C110" s="27" t="s">
        <v>145</v>
      </c>
      <c r="D110" s="22" t="s">
        <v>151</v>
      </c>
      <c r="E110" s="1" t="s">
        <v>24</v>
      </c>
      <c r="F110" s="18">
        <v>61115</v>
      </c>
      <c r="G110" s="22">
        <v>61145</v>
      </c>
      <c r="H110" s="22">
        <f t="shared" si="10"/>
        <v>30</v>
      </c>
      <c r="I110" s="22">
        <v>1</v>
      </c>
      <c r="J110" s="23">
        <v>0.3</v>
      </c>
      <c r="K110" s="18">
        <f t="shared" ref="K110:K116" si="17">H110*I110*J110</f>
        <v>9</v>
      </c>
      <c r="L110" s="25" t="s">
        <v>168</v>
      </c>
      <c r="M110" s="26"/>
      <c r="N110" s="3"/>
      <c r="O110" s="25" t="s">
        <v>168</v>
      </c>
      <c r="P110" s="30">
        <f t="shared" si="11"/>
        <v>9</v>
      </c>
    </row>
    <row r="111" spans="2:16" x14ac:dyDescent="0.25">
      <c r="B111" s="18" t="s">
        <v>139</v>
      </c>
      <c r="C111" s="27" t="s">
        <v>145</v>
      </c>
      <c r="D111" s="22" t="s">
        <v>146</v>
      </c>
      <c r="E111" s="1" t="s">
        <v>159</v>
      </c>
      <c r="F111" s="18">
        <v>64625</v>
      </c>
      <c r="G111" s="22">
        <v>64685</v>
      </c>
      <c r="H111" s="22">
        <f t="shared" si="10"/>
        <v>60</v>
      </c>
      <c r="I111" s="22"/>
      <c r="J111" s="23"/>
      <c r="K111" s="24">
        <f>H111</f>
        <v>60</v>
      </c>
      <c r="L111" s="25" t="s">
        <v>19</v>
      </c>
      <c r="M111" s="26"/>
      <c r="N111" s="3"/>
      <c r="O111" s="25"/>
      <c r="P111" s="30"/>
    </row>
    <row r="112" spans="2:16" x14ac:dyDescent="0.25">
      <c r="B112" s="18" t="s">
        <v>140</v>
      </c>
      <c r="C112" s="27" t="s">
        <v>145</v>
      </c>
      <c r="D112" s="22" t="s">
        <v>151</v>
      </c>
      <c r="E112" s="1" t="s">
        <v>24</v>
      </c>
      <c r="F112" s="18">
        <v>64635</v>
      </c>
      <c r="G112" s="22">
        <v>64695</v>
      </c>
      <c r="H112" s="22">
        <f t="shared" si="10"/>
        <v>60</v>
      </c>
      <c r="I112" s="22">
        <v>2.5</v>
      </c>
      <c r="J112" s="23">
        <v>0.4</v>
      </c>
      <c r="K112" s="24">
        <f t="shared" si="17"/>
        <v>60</v>
      </c>
      <c r="L112" s="25" t="s">
        <v>168</v>
      </c>
      <c r="M112" s="26"/>
      <c r="N112" s="3"/>
      <c r="O112" s="25" t="s">
        <v>168</v>
      </c>
      <c r="P112" s="30">
        <f t="shared" si="11"/>
        <v>60</v>
      </c>
    </row>
    <row r="113" spans="2:16" x14ac:dyDescent="0.25">
      <c r="B113" s="18" t="s">
        <v>141</v>
      </c>
      <c r="C113" s="27" t="s">
        <v>145</v>
      </c>
      <c r="D113" s="22" t="s">
        <v>152</v>
      </c>
      <c r="E113" s="1" t="s">
        <v>20</v>
      </c>
      <c r="F113" s="18">
        <v>65090</v>
      </c>
      <c r="G113" s="22">
        <v>65102</v>
      </c>
      <c r="H113" s="22">
        <f t="shared" si="10"/>
        <v>12</v>
      </c>
      <c r="I113" s="22">
        <v>2</v>
      </c>
      <c r="J113" s="23">
        <v>0.05</v>
      </c>
      <c r="K113" s="18">
        <f t="shared" si="17"/>
        <v>1.2000000000000002</v>
      </c>
      <c r="L113" s="25" t="s">
        <v>168</v>
      </c>
      <c r="M113" s="26"/>
      <c r="N113" s="3"/>
      <c r="O113" s="25"/>
      <c r="P113" s="30"/>
    </row>
    <row r="114" spans="2:16" x14ac:dyDescent="0.25">
      <c r="B114" s="18" t="s">
        <v>142</v>
      </c>
      <c r="C114" s="27" t="s">
        <v>145</v>
      </c>
      <c r="D114" s="22" t="s">
        <v>152</v>
      </c>
      <c r="E114" s="1" t="s">
        <v>20</v>
      </c>
      <c r="F114" s="18">
        <v>70745</v>
      </c>
      <c r="G114" s="22">
        <v>70775</v>
      </c>
      <c r="H114" s="22">
        <f t="shared" si="10"/>
        <v>30</v>
      </c>
      <c r="I114" s="22">
        <v>1</v>
      </c>
      <c r="J114" s="23">
        <v>0.1</v>
      </c>
      <c r="K114" s="24">
        <f t="shared" si="17"/>
        <v>3</v>
      </c>
      <c r="L114" s="25" t="s">
        <v>168</v>
      </c>
      <c r="M114" s="26"/>
      <c r="N114" s="3"/>
      <c r="O114" s="25"/>
      <c r="P114" s="30"/>
    </row>
    <row r="115" spans="2:16" x14ac:dyDescent="0.25">
      <c r="B115" s="18" t="s">
        <v>143</v>
      </c>
      <c r="C115" s="27" t="s">
        <v>145</v>
      </c>
      <c r="D115" s="22" t="s">
        <v>147</v>
      </c>
      <c r="E115" s="1" t="s">
        <v>23</v>
      </c>
      <c r="F115" s="18">
        <v>71790</v>
      </c>
      <c r="G115" s="22">
        <v>72125</v>
      </c>
      <c r="H115" s="22">
        <f t="shared" si="10"/>
        <v>335</v>
      </c>
      <c r="I115" s="22"/>
      <c r="J115" s="23"/>
      <c r="K115" s="18">
        <f>H115</f>
        <v>335</v>
      </c>
      <c r="L115" s="25" t="s">
        <v>19</v>
      </c>
      <c r="M115" s="26"/>
      <c r="N115" s="3"/>
      <c r="O115" s="25"/>
      <c r="P115" s="30"/>
    </row>
    <row r="116" spans="2:16" x14ac:dyDescent="0.25">
      <c r="B116" s="18" t="s">
        <v>144</v>
      </c>
      <c r="C116" s="27" t="s">
        <v>145</v>
      </c>
      <c r="D116" s="22" t="s">
        <v>152</v>
      </c>
      <c r="E116" s="1" t="s">
        <v>20</v>
      </c>
      <c r="F116" s="18">
        <v>72110</v>
      </c>
      <c r="G116" s="22">
        <v>72128</v>
      </c>
      <c r="H116" s="22">
        <f t="shared" si="10"/>
        <v>18</v>
      </c>
      <c r="I116" s="22">
        <v>2</v>
      </c>
      <c r="J116" s="23">
        <v>0.3</v>
      </c>
      <c r="K116" s="24">
        <f t="shared" si="17"/>
        <v>10.799999999999999</v>
      </c>
      <c r="L116" s="25" t="s">
        <v>168</v>
      </c>
      <c r="M116" s="26"/>
      <c r="N116" s="3"/>
      <c r="O116" s="25"/>
      <c r="P116" s="30"/>
    </row>
    <row r="117" spans="2:16" x14ac:dyDescent="0.25">
      <c r="B117" s="83"/>
      <c r="C117" s="84"/>
      <c r="D117" s="85"/>
      <c r="E117" s="86"/>
      <c r="F117" s="87"/>
      <c r="G117" s="85"/>
      <c r="H117" s="85"/>
      <c r="I117" s="85"/>
      <c r="J117" s="88"/>
      <c r="K117" s="89"/>
      <c r="L117" s="32"/>
      <c r="M117" s="90"/>
      <c r="N117" s="91"/>
      <c r="O117" s="32"/>
      <c r="P117" s="33"/>
    </row>
    <row r="118" spans="2:16" x14ac:dyDescent="0.25">
      <c r="P118" s="107">
        <f>SUM(P6:P117)</f>
        <v>1321.2500000000002</v>
      </c>
    </row>
  </sheetData>
  <sortState xmlns:xlrd2="http://schemas.microsoft.com/office/spreadsheetml/2017/richdata2" ref="B7:P117">
    <sortCondition ref="B6:B117"/>
  </sortState>
  <mergeCells count="10">
    <mergeCell ref="B2:P2"/>
    <mergeCell ref="B3:P3"/>
    <mergeCell ref="B4:B5"/>
    <mergeCell ref="C4:C5"/>
    <mergeCell ref="D4:D5"/>
    <mergeCell ref="E4:E5"/>
    <mergeCell ref="F4:G4"/>
    <mergeCell ref="H4:J4"/>
    <mergeCell ref="K4:L4"/>
    <mergeCell ref="N4: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572B-2B2A-4D32-85D6-6742D8CC353D}">
  <dimension ref="B1:P128"/>
  <sheetViews>
    <sheetView zoomScale="80" zoomScaleNormal="80" workbookViewId="0">
      <pane ySplit="5" topLeftCell="A6" activePane="bottomLeft" state="frozen"/>
      <selection pane="bottomLeft" activeCell="H140" sqref="H140"/>
    </sheetView>
  </sheetViews>
  <sheetFormatPr defaultRowHeight="15" x14ac:dyDescent="0.25"/>
  <cols>
    <col min="1" max="1" width="3.140625" style="3" customWidth="1"/>
    <col min="2" max="2" width="9.140625" style="2"/>
    <col min="3" max="3" width="27.140625" style="3" customWidth="1"/>
    <col min="4" max="4" width="12.7109375" style="3" customWidth="1"/>
    <col min="5" max="5" width="82.42578125" style="3" customWidth="1"/>
    <col min="6" max="6" width="12.28515625" style="2" customWidth="1"/>
    <col min="7" max="10" width="9.140625" style="2"/>
    <col min="11" max="12" width="12.7109375" style="2" customWidth="1"/>
    <col min="13" max="13" width="5.7109375" style="4" customWidth="1"/>
    <col min="14" max="14" width="26.7109375" style="5" customWidth="1"/>
    <col min="15" max="16" width="12.7109375" style="6" customWidth="1"/>
    <col min="17" max="16384" width="9.140625" style="3"/>
  </cols>
  <sheetData>
    <row r="1" spans="2:16" ht="15.75" thickBot="1" x14ac:dyDescent="0.3"/>
    <row r="2" spans="2:16" ht="39.950000000000003" customHeight="1" x14ac:dyDescent="0.45">
      <c r="B2" s="112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</row>
    <row r="3" spans="2:16" ht="90" customHeight="1" thickBot="1" x14ac:dyDescent="0.3">
      <c r="B3" s="115" t="s">
        <v>33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116"/>
      <c r="O3" s="116"/>
      <c r="P3" s="118"/>
    </row>
    <row r="4" spans="2:16" ht="16.5" customHeight="1" x14ac:dyDescent="0.25">
      <c r="B4" s="137" t="s">
        <v>1</v>
      </c>
      <c r="C4" s="121" t="s">
        <v>2</v>
      </c>
      <c r="D4" s="123" t="s">
        <v>3</v>
      </c>
      <c r="E4" s="125" t="s">
        <v>4</v>
      </c>
      <c r="F4" s="127" t="s">
        <v>5</v>
      </c>
      <c r="G4" s="128"/>
      <c r="H4" s="129" t="s">
        <v>6</v>
      </c>
      <c r="I4" s="130"/>
      <c r="J4" s="131"/>
      <c r="K4" s="132" t="s">
        <v>7</v>
      </c>
      <c r="L4" s="133"/>
      <c r="M4" s="7"/>
      <c r="N4" s="135" t="s">
        <v>8</v>
      </c>
      <c r="O4" s="135"/>
      <c r="P4" s="136"/>
    </row>
    <row r="5" spans="2:16" ht="33" customHeight="1" thickBot="1" x14ac:dyDescent="0.3">
      <c r="B5" s="138"/>
      <c r="C5" s="139"/>
      <c r="D5" s="140"/>
      <c r="E5" s="141"/>
      <c r="F5" s="8" t="s">
        <v>9</v>
      </c>
      <c r="G5" s="9" t="s">
        <v>10</v>
      </c>
      <c r="H5" s="9" t="s">
        <v>11</v>
      </c>
      <c r="I5" s="9" t="s">
        <v>12</v>
      </c>
      <c r="J5" s="10" t="s">
        <v>13</v>
      </c>
      <c r="K5" s="11" t="s">
        <v>14</v>
      </c>
      <c r="L5" s="12" t="s">
        <v>15</v>
      </c>
      <c r="M5" s="13"/>
      <c r="N5" s="14" t="s">
        <v>18</v>
      </c>
      <c r="O5" s="15" t="s">
        <v>15</v>
      </c>
      <c r="P5" s="16" t="s">
        <v>14</v>
      </c>
    </row>
    <row r="6" spans="2:16" x14ac:dyDescent="0.25">
      <c r="B6" s="18" t="s">
        <v>43</v>
      </c>
      <c r="C6" s="27" t="s">
        <v>145</v>
      </c>
      <c r="D6" s="22" t="s">
        <v>149</v>
      </c>
      <c r="E6" s="1" t="s">
        <v>161</v>
      </c>
      <c r="F6" s="18">
        <v>15580</v>
      </c>
      <c r="G6" s="22">
        <v>15610</v>
      </c>
      <c r="H6" s="22">
        <v>30</v>
      </c>
      <c r="I6" s="22">
        <v>1.5</v>
      </c>
      <c r="J6" s="23"/>
      <c r="K6" s="18">
        <f>H6*I6</f>
        <v>45</v>
      </c>
      <c r="L6" s="25" t="s">
        <v>169</v>
      </c>
      <c r="M6" s="26"/>
      <c r="N6" s="3"/>
      <c r="O6" s="25"/>
      <c r="P6" s="30"/>
    </row>
    <row r="7" spans="2:16" x14ac:dyDescent="0.25">
      <c r="B7" s="18" t="s">
        <v>53</v>
      </c>
      <c r="C7" s="27" t="s">
        <v>145</v>
      </c>
      <c r="D7" s="22" t="s">
        <v>149</v>
      </c>
      <c r="E7" s="1" t="s">
        <v>161</v>
      </c>
      <c r="F7" s="18">
        <v>31035</v>
      </c>
      <c r="G7" s="22">
        <v>31055</v>
      </c>
      <c r="H7" s="22">
        <v>20</v>
      </c>
      <c r="I7" s="22">
        <v>9</v>
      </c>
      <c r="J7" s="23"/>
      <c r="K7" s="18">
        <f t="shared" ref="K7:K8" si="0">H7*I7</f>
        <v>180</v>
      </c>
      <c r="L7" s="25" t="s">
        <v>169</v>
      </c>
      <c r="M7" s="26"/>
      <c r="N7" s="3"/>
      <c r="O7" s="25"/>
      <c r="P7" s="30"/>
    </row>
    <row r="8" spans="2:16" x14ac:dyDescent="0.25">
      <c r="B8" s="18" t="s">
        <v>78</v>
      </c>
      <c r="C8" s="27" t="s">
        <v>145</v>
      </c>
      <c r="D8" s="22" t="s">
        <v>149</v>
      </c>
      <c r="E8" s="1" t="s">
        <v>161</v>
      </c>
      <c r="F8" s="18">
        <v>40965</v>
      </c>
      <c r="G8" s="22">
        <v>41005</v>
      </c>
      <c r="H8" s="22">
        <v>40</v>
      </c>
      <c r="I8" s="22">
        <v>2.4</v>
      </c>
      <c r="J8" s="23"/>
      <c r="K8" s="18">
        <f t="shared" si="0"/>
        <v>96</v>
      </c>
      <c r="L8" s="25" t="s">
        <v>169</v>
      </c>
      <c r="M8" s="26"/>
      <c r="N8" s="3"/>
      <c r="O8" s="25"/>
      <c r="P8" s="30"/>
    </row>
    <row r="9" spans="2:16" x14ac:dyDescent="0.25">
      <c r="B9" s="76"/>
      <c r="C9" s="77"/>
      <c r="D9" s="78"/>
      <c r="E9" s="77"/>
      <c r="F9" s="78"/>
      <c r="G9" s="78"/>
      <c r="H9" s="78"/>
      <c r="I9" s="78"/>
      <c r="J9" s="78"/>
      <c r="K9" s="78"/>
      <c r="L9" s="80"/>
      <c r="M9" s="26"/>
      <c r="N9" s="81"/>
      <c r="O9" s="78"/>
      <c r="P9" s="82"/>
    </row>
    <row r="10" spans="2:16" x14ac:dyDescent="0.25">
      <c r="B10" s="18" t="s">
        <v>69</v>
      </c>
      <c r="C10" s="27" t="s">
        <v>145</v>
      </c>
      <c r="D10" s="22" t="s">
        <v>152</v>
      </c>
      <c r="E10" s="1" t="s">
        <v>20</v>
      </c>
      <c r="F10" s="18">
        <v>39405</v>
      </c>
      <c r="G10" s="22">
        <v>39474</v>
      </c>
      <c r="H10" s="22">
        <v>69</v>
      </c>
      <c r="I10" s="22">
        <v>2</v>
      </c>
      <c r="J10" s="23">
        <v>0.1</v>
      </c>
      <c r="K10" s="18">
        <f>H10*I10*J10</f>
        <v>13.8</v>
      </c>
      <c r="L10" s="25" t="s">
        <v>168</v>
      </c>
      <c r="M10" s="26"/>
      <c r="N10" s="3"/>
      <c r="O10" s="25"/>
      <c r="P10" s="142"/>
    </row>
    <row r="11" spans="2:16" x14ac:dyDescent="0.25">
      <c r="B11" s="18" t="s">
        <v>87</v>
      </c>
      <c r="C11" s="27" t="s">
        <v>145</v>
      </c>
      <c r="D11" s="22" t="s">
        <v>152</v>
      </c>
      <c r="E11" s="1" t="s">
        <v>20</v>
      </c>
      <c r="F11" s="18">
        <v>41765</v>
      </c>
      <c r="G11" s="22">
        <v>41818</v>
      </c>
      <c r="H11" s="22">
        <v>53</v>
      </c>
      <c r="I11" s="22">
        <v>3</v>
      </c>
      <c r="J11" s="23">
        <v>0.3</v>
      </c>
      <c r="K11" s="18">
        <f t="shared" ref="K11:K39" si="1">H11*I11*J11</f>
        <v>47.699999999999996</v>
      </c>
      <c r="L11" s="25" t="s">
        <v>168</v>
      </c>
      <c r="M11" s="26"/>
      <c r="N11" s="3"/>
      <c r="O11" s="25"/>
      <c r="P11" s="142"/>
    </row>
    <row r="12" spans="2:16" x14ac:dyDescent="0.25">
      <c r="B12" s="18" t="s">
        <v>89</v>
      </c>
      <c r="C12" s="27" t="s">
        <v>145</v>
      </c>
      <c r="D12" s="22" t="s">
        <v>152</v>
      </c>
      <c r="E12" s="1" t="s">
        <v>20</v>
      </c>
      <c r="F12" s="18">
        <v>42780</v>
      </c>
      <c r="G12" s="22">
        <v>42790</v>
      </c>
      <c r="H12" s="22">
        <v>10</v>
      </c>
      <c r="I12" s="22">
        <v>1.5</v>
      </c>
      <c r="J12" s="23">
        <v>0.1</v>
      </c>
      <c r="K12" s="18">
        <f t="shared" si="1"/>
        <v>1.5</v>
      </c>
      <c r="L12" s="25" t="s">
        <v>168</v>
      </c>
      <c r="M12" s="26"/>
      <c r="N12" s="3"/>
      <c r="O12" s="25"/>
      <c r="P12" s="142"/>
    </row>
    <row r="13" spans="2:16" x14ac:dyDescent="0.25">
      <c r="B13" s="18" t="s">
        <v>92</v>
      </c>
      <c r="C13" s="27" t="s">
        <v>145</v>
      </c>
      <c r="D13" s="22" t="s">
        <v>152</v>
      </c>
      <c r="E13" s="1" t="s">
        <v>20</v>
      </c>
      <c r="F13" s="18">
        <v>43080</v>
      </c>
      <c r="G13" s="22">
        <v>43095</v>
      </c>
      <c r="H13" s="22">
        <v>15</v>
      </c>
      <c r="I13" s="22">
        <v>1.5</v>
      </c>
      <c r="J13" s="23">
        <v>0.1</v>
      </c>
      <c r="K13" s="18">
        <f t="shared" si="1"/>
        <v>2.25</v>
      </c>
      <c r="L13" s="25" t="s">
        <v>168</v>
      </c>
      <c r="M13" s="26"/>
      <c r="N13" s="3"/>
      <c r="O13" s="25"/>
      <c r="P13" s="142"/>
    </row>
    <row r="14" spans="2:16" x14ac:dyDescent="0.25">
      <c r="B14" s="18" t="s">
        <v>104</v>
      </c>
      <c r="C14" s="27" t="s">
        <v>145</v>
      </c>
      <c r="D14" s="22" t="s">
        <v>152</v>
      </c>
      <c r="E14" s="1" t="s">
        <v>20</v>
      </c>
      <c r="F14" s="18">
        <v>45720</v>
      </c>
      <c r="G14" s="22">
        <v>45732</v>
      </c>
      <c r="H14" s="22">
        <v>12</v>
      </c>
      <c r="I14" s="22">
        <v>3</v>
      </c>
      <c r="J14" s="23">
        <v>0.1</v>
      </c>
      <c r="K14" s="18">
        <f t="shared" si="1"/>
        <v>3.6</v>
      </c>
      <c r="L14" s="25" t="s">
        <v>168</v>
      </c>
      <c r="M14" s="26"/>
      <c r="N14" s="3"/>
      <c r="O14" s="25"/>
      <c r="P14" s="142"/>
    </row>
    <row r="15" spans="2:16" x14ac:dyDescent="0.25">
      <c r="B15" s="18" t="s">
        <v>113</v>
      </c>
      <c r="C15" s="27" t="s">
        <v>145</v>
      </c>
      <c r="D15" s="22" t="s">
        <v>152</v>
      </c>
      <c r="E15" s="1" t="s">
        <v>20</v>
      </c>
      <c r="F15" s="18">
        <v>48330</v>
      </c>
      <c r="G15" s="22">
        <v>48335</v>
      </c>
      <c r="H15" s="22">
        <v>5</v>
      </c>
      <c r="I15" s="22">
        <v>2</v>
      </c>
      <c r="J15" s="23">
        <v>0.1</v>
      </c>
      <c r="K15" s="18">
        <f t="shared" si="1"/>
        <v>1</v>
      </c>
      <c r="L15" s="25" t="s">
        <v>168</v>
      </c>
      <c r="M15" s="26"/>
      <c r="N15" s="3"/>
      <c r="O15" s="25"/>
      <c r="P15" s="142"/>
    </row>
    <row r="16" spans="2:16" x14ac:dyDescent="0.25">
      <c r="B16" s="18" t="s">
        <v>118</v>
      </c>
      <c r="C16" s="27" t="s">
        <v>145</v>
      </c>
      <c r="D16" s="22" t="s">
        <v>152</v>
      </c>
      <c r="E16" s="1" t="s">
        <v>20</v>
      </c>
      <c r="F16" s="18">
        <v>52485</v>
      </c>
      <c r="G16" s="22">
        <v>52556</v>
      </c>
      <c r="H16" s="22">
        <v>71</v>
      </c>
      <c r="I16" s="22">
        <v>5</v>
      </c>
      <c r="J16" s="23">
        <v>0.3</v>
      </c>
      <c r="K16" s="18">
        <f t="shared" si="1"/>
        <v>106.5</v>
      </c>
      <c r="L16" s="25" t="s">
        <v>168</v>
      </c>
      <c r="M16" s="26"/>
      <c r="N16" s="3"/>
      <c r="O16" s="25"/>
      <c r="P16" s="142"/>
    </row>
    <row r="17" spans="2:16" x14ac:dyDescent="0.25">
      <c r="B17" s="18" t="s">
        <v>130</v>
      </c>
      <c r="C17" s="27" t="s">
        <v>145</v>
      </c>
      <c r="D17" s="22" t="s">
        <v>152</v>
      </c>
      <c r="E17" s="1" t="s">
        <v>20</v>
      </c>
      <c r="F17" s="18">
        <v>60970</v>
      </c>
      <c r="G17" s="22">
        <v>60973</v>
      </c>
      <c r="H17" s="22">
        <v>3</v>
      </c>
      <c r="I17" s="22">
        <v>1.5</v>
      </c>
      <c r="J17" s="23">
        <v>0.5</v>
      </c>
      <c r="K17" s="18">
        <f t="shared" si="1"/>
        <v>2.25</v>
      </c>
      <c r="L17" s="25" t="s">
        <v>168</v>
      </c>
      <c r="M17" s="26"/>
      <c r="N17" s="3"/>
      <c r="O17" s="25"/>
      <c r="P17" s="142"/>
    </row>
    <row r="18" spans="2:16" x14ac:dyDescent="0.25">
      <c r="B18" s="18" t="s">
        <v>141</v>
      </c>
      <c r="C18" s="27" t="s">
        <v>145</v>
      </c>
      <c r="D18" s="22" t="s">
        <v>152</v>
      </c>
      <c r="E18" s="1" t="s">
        <v>20</v>
      </c>
      <c r="F18" s="18">
        <v>65090</v>
      </c>
      <c r="G18" s="22">
        <v>65102</v>
      </c>
      <c r="H18" s="22">
        <v>12</v>
      </c>
      <c r="I18" s="22">
        <v>2</v>
      </c>
      <c r="J18" s="23">
        <v>0.05</v>
      </c>
      <c r="K18" s="18">
        <f t="shared" si="1"/>
        <v>1.2000000000000002</v>
      </c>
      <c r="L18" s="25" t="s">
        <v>168</v>
      </c>
      <c r="M18" s="26"/>
      <c r="N18" s="3"/>
      <c r="O18" s="25"/>
      <c r="P18" s="142"/>
    </row>
    <row r="19" spans="2:16" x14ac:dyDescent="0.25">
      <c r="B19" s="18" t="s">
        <v>142</v>
      </c>
      <c r="C19" s="27" t="s">
        <v>145</v>
      </c>
      <c r="D19" s="22" t="s">
        <v>152</v>
      </c>
      <c r="E19" s="1" t="s">
        <v>20</v>
      </c>
      <c r="F19" s="18">
        <v>70745</v>
      </c>
      <c r="G19" s="22">
        <v>70775</v>
      </c>
      <c r="H19" s="22">
        <v>30</v>
      </c>
      <c r="I19" s="22">
        <v>1</v>
      </c>
      <c r="J19" s="23">
        <v>0.1</v>
      </c>
      <c r="K19" s="18">
        <f t="shared" si="1"/>
        <v>3</v>
      </c>
      <c r="L19" s="25" t="s">
        <v>168</v>
      </c>
      <c r="M19" s="26"/>
      <c r="N19" s="3"/>
      <c r="O19" s="25"/>
      <c r="P19" s="142"/>
    </row>
    <row r="20" spans="2:16" x14ac:dyDescent="0.25">
      <c r="B20" s="18" t="s">
        <v>144</v>
      </c>
      <c r="C20" s="27" t="s">
        <v>145</v>
      </c>
      <c r="D20" s="22" t="s">
        <v>152</v>
      </c>
      <c r="E20" s="1" t="s">
        <v>20</v>
      </c>
      <c r="F20" s="18">
        <v>72110</v>
      </c>
      <c r="G20" s="22">
        <v>72128</v>
      </c>
      <c r="H20" s="22">
        <v>18</v>
      </c>
      <c r="I20" s="22">
        <v>2</v>
      </c>
      <c r="J20" s="23">
        <v>0.3</v>
      </c>
      <c r="K20" s="18">
        <f t="shared" si="1"/>
        <v>10.799999999999999</v>
      </c>
      <c r="L20" s="25" t="s">
        <v>168</v>
      </c>
      <c r="M20" s="26"/>
      <c r="N20" s="3"/>
      <c r="O20" s="25"/>
      <c r="P20" s="142"/>
    </row>
    <row r="21" spans="2:16" x14ac:dyDescent="0.25">
      <c r="B21" s="76"/>
      <c r="C21" s="77"/>
      <c r="D21" s="78"/>
      <c r="E21" s="77"/>
      <c r="F21" s="78"/>
      <c r="G21" s="78"/>
      <c r="H21" s="78"/>
      <c r="I21" s="78"/>
      <c r="J21" s="78"/>
      <c r="K21" s="78"/>
      <c r="L21" s="80"/>
      <c r="M21" s="26"/>
      <c r="N21" s="81"/>
      <c r="O21" s="78"/>
      <c r="P21" s="82"/>
    </row>
    <row r="22" spans="2:16" x14ac:dyDescent="0.25">
      <c r="B22" s="18" t="s">
        <v>45</v>
      </c>
      <c r="C22" s="27" t="s">
        <v>145</v>
      </c>
      <c r="D22" s="22" t="s">
        <v>151</v>
      </c>
      <c r="E22" s="1" t="s">
        <v>24</v>
      </c>
      <c r="F22" s="18">
        <v>15585</v>
      </c>
      <c r="G22" s="22">
        <v>15625</v>
      </c>
      <c r="H22" s="22">
        <v>40</v>
      </c>
      <c r="I22" s="22">
        <v>3</v>
      </c>
      <c r="J22" s="23">
        <v>0.7</v>
      </c>
      <c r="K22" s="18">
        <f t="shared" si="1"/>
        <v>84</v>
      </c>
      <c r="L22" s="25" t="s">
        <v>168</v>
      </c>
      <c r="M22" s="26"/>
      <c r="N22" s="3"/>
      <c r="O22" s="25" t="s">
        <v>168</v>
      </c>
      <c r="P22" s="30">
        <f t="shared" ref="P11:P43" si="2">K22</f>
        <v>84</v>
      </c>
    </row>
    <row r="23" spans="2:16" x14ac:dyDescent="0.25">
      <c r="B23" s="18" t="s">
        <v>55</v>
      </c>
      <c r="C23" s="27" t="s">
        <v>145</v>
      </c>
      <c r="D23" s="22" t="s">
        <v>151</v>
      </c>
      <c r="E23" s="1" t="s">
        <v>24</v>
      </c>
      <c r="F23" s="18">
        <v>31345</v>
      </c>
      <c r="G23" s="22">
        <v>31537</v>
      </c>
      <c r="H23" s="22">
        <v>192</v>
      </c>
      <c r="I23" s="22">
        <v>1</v>
      </c>
      <c r="J23" s="23">
        <v>0.1</v>
      </c>
      <c r="K23" s="18">
        <f t="shared" si="1"/>
        <v>19.200000000000003</v>
      </c>
      <c r="L23" s="25" t="s">
        <v>168</v>
      </c>
      <c r="M23" s="26"/>
      <c r="N23" s="3"/>
      <c r="O23" s="25" t="s">
        <v>168</v>
      </c>
      <c r="P23" s="30">
        <f t="shared" si="2"/>
        <v>19.200000000000003</v>
      </c>
    </row>
    <row r="24" spans="2:16" x14ac:dyDescent="0.25">
      <c r="B24" s="18" t="s">
        <v>80</v>
      </c>
      <c r="C24" s="27" t="s">
        <v>145</v>
      </c>
      <c r="D24" s="22" t="s">
        <v>151</v>
      </c>
      <c r="E24" s="1" t="s">
        <v>24</v>
      </c>
      <c r="F24" s="18">
        <v>40970</v>
      </c>
      <c r="G24" s="22">
        <v>41030</v>
      </c>
      <c r="H24" s="22">
        <v>60</v>
      </c>
      <c r="I24" s="22">
        <v>2.5</v>
      </c>
      <c r="J24" s="23">
        <v>1</v>
      </c>
      <c r="K24" s="18">
        <f t="shared" si="1"/>
        <v>150</v>
      </c>
      <c r="L24" s="25" t="s">
        <v>168</v>
      </c>
      <c r="M24" s="26"/>
      <c r="N24" s="3"/>
      <c r="O24" s="25" t="s">
        <v>168</v>
      </c>
      <c r="P24" s="30">
        <f t="shared" si="2"/>
        <v>150</v>
      </c>
    </row>
    <row r="25" spans="2:16" x14ac:dyDescent="0.25">
      <c r="B25" s="18" t="s">
        <v>85</v>
      </c>
      <c r="C25" s="27" t="s">
        <v>145</v>
      </c>
      <c r="D25" s="22" t="s">
        <v>151</v>
      </c>
      <c r="E25" s="75" t="s">
        <v>24</v>
      </c>
      <c r="F25" s="18">
        <v>41145</v>
      </c>
      <c r="G25" s="22">
        <v>41195</v>
      </c>
      <c r="H25" s="22">
        <v>50</v>
      </c>
      <c r="I25" s="22">
        <v>2.5</v>
      </c>
      <c r="J25" s="23">
        <v>1</v>
      </c>
      <c r="K25" s="18">
        <f t="shared" si="1"/>
        <v>125</v>
      </c>
      <c r="L25" s="25" t="s">
        <v>168</v>
      </c>
      <c r="M25" s="26"/>
      <c r="N25" s="3"/>
      <c r="O25" s="25" t="s">
        <v>168</v>
      </c>
      <c r="P25" s="30">
        <f t="shared" si="2"/>
        <v>125</v>
      </c>
    </row>
    <row r="26" spans="2:16" x14ac:dyDescent="0.25">
      <c r="B26" s="18" t="s">
        <v>99</v>
      </c>
      <c r="C26" s="27" t="s">
        <v>145</v>
      </c>
      <c r="D26" s="22" t="s">
        <v>151</v>
      </c>
      <c r="E26" s="75" t="s">
        <v>24</v>
      </c>
      <c r="F26" s="18">
        <v>44820</v>
      </c>
      <c r="G26" s="22">
        <v>44857</v>
      </c>
      <c r="H26" s="22">
        <v>37</v>
      </c>
      <c r="I26" s="22">
        <v>1</v>
      </c>
      <c r="J26" s="23">
        <v>0.4</v>
      </c>
      <c r="K26" s="18">
        <f t="shared" si="1"/>
        <v>14.8</v>
      </c>
      <c r="L26" s="25" t="s">
        <v>168</v>
      </c>
      <c r="M26" s="26"/>
      <c r="N26" s="3"/>
      <c r="O26" s="25" t="s">
        <v>168</v>
      </c>
      <c r="P26" s="30">
        <f t="shared" si="2"/>
        <v>14.8</v>
      </c>
    </row>
    <row r="27" spans="2:16" x14ac:dyDescent="0.25">
      <c r="B27" s="18" t="s">
        <v>122</v>
      </c>
      <c r="C27" s="27" t="s">
        <v>145</v>
      </c>
      <c r="D27" s="22" t="s">
        <v>151</v>
      </c>
      <c r="E27" s="75" t="s">
        <v>24</v>
      </c>
      <c r="F27" s="18">
        <v>57250</v>
      </c>
      <c r="G27" s="22">
        <v>57267</v>
      </c>
      <c r="H27" s="22">
        <v>17</v>
      </c>
      <c r="I27" s="22">
        <v>1</v>
      </c>
      <c r="J27" s="23">
        <v>0.1</v>
      </c>
      <c r="K27" s="18">
        <f t="shared" si="1"/>
        <v>1.7000000000000002</v>
      </c>
      <c r="L27" s="25" t="s">
        <v>168</v>
      </c>
      <c r="M27" s="26"/>
      <c r="N27" s="3"/>
      <c r="O27" s="25" t="s">
        <v>168</v>
      </c>
      <c r="P27" s="30">
        <f t="shared" si="2"/>
        <v>1.7000000000000002</v>
      </c>
    </row>
    <row r="28" spans="2:16" x14ac:dyDescent="0.25">
      <c r="B28" s="18" t="s">
        <v>126</v>
      </c>
      <c r="C28" s="27" t="s">
        <v>145</v>
      </c>
      <c r="D28" s="22" t="s">
        <v>151</v>
      </c>
      <c r="E28" s="75" t="s">
        <v>24</v>
      </c>
      <c r="F28" s="18">
        <v>60815</v>
      </c>
      <c r="G28" s="22">
        <v>60925</v>
      </c>
      <c r="H28" s="22">
        <v>110</v>
      </c>
      <c r="I28" s="22">
        <v>3.5</v>
      </c>
      <c r="J28" s="23">
        <v>0.4</v>
      </c>
      <c r="K28" s="18">
        <f t="shared" si="1"/>
        <v>154</v>
      </c>
      <c r="L28" s="25" t="s">
        <v>168</v>
      </c>
      <c r="M28" s="26"/>
      <c r="N28" s="3"/>
      <c r="O28" s="25" t="s">
        <v>168</v>
      </c>
      <c r="P28" s="30">
        <f t="shared" si="2"/>
        <v>154</v>
      </c>
    </row>
    <row r="29" spans="2:16" x14ac:dyDescent="0.25">
      <c r="B29" s="18" t="s">
        <v>129</v>
      </c>
      <c r="C29" s="27" t="s">
        <v>145</v>
      </c>
      <c r="D29" s="22" t="s">
        <v>151</v>
      </c>
      <c r="E29" s="75" t="s">
        <v>24</v>
      </c>
      <c r="F29" s="18">
        <v>60965</v>
      </c>
      <c r="G29" s="22">
        <v>60970</v>
      </c>
      <c r="H29" s="22">
        <v>5</v>
      </c>
      <c r="I29" s="22">
        <v>1</v>
      </c>
      <c r="J29" s="23">
        <v>0.3</v>
      </c>
      <c r="K29" s="18">
        <f t="shared" si="1"/>
        <v>1.5</v>
      </c>
      <c r="L29" s="25" t="s">
        <v>168</v>
      </c>
      <c r="M29" s="26"/>
      <c r="N29" s="3"/>
      <c r="O29" s="25" t="s">
        <v>168</v>
      </c>
      <c r="P29" s="30">
        <f t="shared" si="2"/>
        <v>1.5</v>
      </c>
    </row>
    <row r="30" spans="2:16" x14ac:dyDescent="0.25">
      <c r="B30" s="18" t="s">
        <v>136</v>
      </c>
      <c r="C30" s="27" t="s">
        <v>145</v>
      </c>
      <c r="D30" s="22" t="s">
        <v>151</v>
      </c>
      <c r="E30" s="75" t="s">
        <v>24</v>
      </c>
      <c r="F30" s="18">
        <v>61105</v>
      </c>
      <c r="G30" s="22">
        <v>61109</v>
      </c>
      <c r="H30" s="22">
        <v>4</v>
      </c>
      <c r="I30" s="22">
        <v>1</v>
      </c>
      <c r="J30" s="23">
        <v>0.35</v>
      </c>
      <c r="K30" s="18">
        <f t="shared" si="1"/>
        <v>1.4</v>
      </c>
      <c r="L30" s="25" t="s">
        <v>168</v>
      </c>
      <c r="M30" s="26"/>
      <c r="N30" s="3"/>
      <c r="O30" s="25" t="s">
        <v>168</v>
      </c>
      <c r="P30" s="30">
        <f t="shared" si="2"/>
        <v>1.4</v>
      </c>
    </row>
    <row r="31" spans="2:16" x14ac:dyDescent="0.25">
      <c r="B31" s="18" t="s">
        <v>138</v>
      </c>
      <c r="C31" s="27" t="s">
        <v>145</v>
      </c>
      <c r="D31" s="22" t="s">
        <v>151</v>
      </c>
      <c r="E31" s="75" t="s">
        <v>24</v>
      </c>
      <c r="F31" s="18">
        <v>61115</v>
      </c>
      <c r="G31" s="22">
        <v>61145</v>
      </c>
      <c r="H31" s="22">
        <v>30</v>
      </c>
      <c r="I31" s="22">
        <v>1</v>
      </c>
      <c r="J31" s="23">
        <v>0.3</v>
      </c>
      <c r="K31" s="18">
        <f t="shared" si="1"/>
        <v>9</v>
      </c>
      <c r="L31" s="25" t="s">
        <v>168</v>
      </c>
      <c r="M31" s="26"/>
      <c r="N31" s="3"/>
      <c r="O31" s="25" t="s">
        <v>168</v>
      </c>
      <c r="P31" s="30">
        <f t="shared" si="2"/>
        <v>9</v>
      </c>
    </row>
    <row r="32" spans="2:16" x14ac:dyDescent="0.25">
      <c r="B32" s="18" t="s">
        <v>140</v>
      </c>
      <c r="C32" s="27" t="s">
        <v>145</v>
      </c>
      <c r="D32" s="22" t="s">
        <v>151</v>
      </c>
      <c r="E32" s="75" t="s">
        <v>24</v>
      </c>
      <c r="F32" s="18">
        <v>64635</v>
      </c>
      <c r="G32" s="22">
        <v>64695</v>
      </c>
      <c r="H32" s="22">
        <v>60</v>
      </c>
      <c r="I32" s="22">
        <v>2.5</v>
      </c>
      <c r="J32" s="23">
        <v>0.4</v>
      </c>
      <c r="K32" s="18">
        <f t="shared" si="1"/>
        <v>60</v>
      </c>
      <c r="L32" s="25" t="s">
        <v>168</v>
      </c>
      <c r="M32" s="26"/>
      <c r="N32" s="3"/>
      <c r="O32" s="25" t="s">
        <v>168</v>
      </c>
      <c r="P32" s="30">
        <f t="shared" si="2"/>
        <v>60</v>
      </c>
    </row>
    <row r="33" spans="2:16" x14ac:dyDescent="0.25">
      <c r="B33" s="76"/>
      <c r="C33" s="77"/>
      <c r="D33" s="78"/>
      <c r="E33" s="77"/>
      <c r="F33" s="78"/>
      <c r="G33" s="78"/>
      <c r="H33" s="78"/>
      <c r="I33" s="78"/>
      <c r="J33" s="78"/>
      <c r="K33" s="78"/>
      <c r="L33" s="80"/>
      <c r="M33" s="26"/>
      <c r="N33" s="81"/>
      <c r="O33" s="78"/>
      <c r="P33" s="82"/>
    </row>
    <row r="34" spans="2:16" x14ac:dyDescent="0.25">
      <c r="B34" s="18" t="s">
        <v>128</v>
      </c>
      <c r="C34" s="27" t="s">
        <v>145</v>
      </c>
      <c r="D34" s="22" t="s">
        <v>157</v>
      </c>
      <c r="E34" s="75" t="s">
        <v>22</v>
      </c>
      <c r="F34" s="18">
        <v>60955</v>
      </c>
      <c r="G34" s="22">
        <v>60957</v>
      </c>
      <c r="H34" s="22">
        <v>2</v>
      </c>
      <c r="I34" s="22">
        <v>2</v>
      </c>
      <c r="J34" s="23">
        <v>1</v>
      </c>
      <c r="K34" s="18">
        <f t="shared" si="1"/>
        <v>4</v>
      </c>
      <c r="L34" s="25" t="s">
        <v>168</v>
      </c>
      <c r="M34" s="26"/>
      <c r="N34" s="3"/>
      <c r="O34" s="25"/>
      <c r="P34" s="142"/>
    </row>
    <row r="35" spans="2:16" x14ac:dyDescent="0.25">
      <c r="B35" s="18" t="s">
        <v>132</v>
      </c>
      <c r="C35" s="27" t="s">
        <v>145</v>
      </c>
      <c r="D35" s="22" t="s">
        <v>157</v>
      </c>
      <c r="E35" s="75" t="s">
        <v>22</v>
      </c>
      <c r="F35" s="18">
        <v>61060</v>
      </c>
      <c r="G35" s="22">
        <v>61062</v>
      </c>
      <c r="H35" s="22">
        <v>2</v>
      </c>
      <c r="I35" s="22">
        <v>1</v>
      </c>
      <c r="J35" s="23">
        <v>0.5</v>
      </c>
      <c r="K35" s="18">
        <f t="shared" si="1"/>
        <v>1</v>
      </c>
      <c r="L35" s="25" t="s">
        <v>168</v>
      </c>
      <c r="M35" s="26"/>
      <c r="N35" s="3"/>
      <c r="O35" s="25"/>
      <c r="P35" s="142"/>
    </row>
    <row r="36" spans="2:16" x14ac:dyDescent="0.25">
      <c r="B36" s="18" t="s">
        <v>133</v>
      </c>
      <c r="C36" s="27" t="s">
        <v>145</v>
      </c>
      <c r="D36" s="22" t="s">
        <v>157</v>
      </c>
      <c r="E36" s="75" t="s">
        <v>22</v>
      </c>
      <c r="F36" s="18">
        <v>61085</v>
      </c>
      <c r="G36" s="22">
        <v>61094</v>
      </c>
      <c r="H36" s="22">
        <v>9</v>
      </c>
      <c r="I36" s="22">
        <v>1</v>
      </c>
      <c r="J36" s="23">
        <v>0.3</v>
      </c>
      <c r="K36" s="18">
        <f t="shared" si="1"/>
        <v>2.6999999999999997</v>
      </c>
      <c r="L36" s="25" t="s">
        <v>168</v>
      </c>
      <c r="M36" s="26"/>
      <c r="N36" s="3"/>
      <c r="O36" s="25"/>
      <c r="P36" s="142"/>
    </row>
    <row r="37" spans="2:16" x14ac:dyDescent="0.25">
      <c r="B37" s="18" t="s">
        <v>135</v>
      </c>
      <c r="C37" s="27" t="s">
        <v>145</v>
      </c>
      <c r="D37" s="22" t="s">
        <v>157</v>
      </c>
      <c r="E37" s="75" t="s">
        <v>22</v>
      </c>
      <c r="F37" s="18">
        <v>61105</v>
      </c>
      <c r="G37" s="22">
        <v>61107</v>
      </c>
      <c r="H37" s="22">
        <v>2</v>
      </c>
      <c r="I37" s="22">
        <v>1.1000000000000001</v>
      </c>
      <c r="J37" s="23">
        <v>0.3</v>
      </c>
      <c r="K37" s="18">
        <f t="shared" si="1"/>
        <v>0.66</v>
      </c>
      <c r="L37" s="25" t="s">
        <v>168</v>
      </c>
      <c r="M37" s="26"/>
      <c r="N37" s="3"/>
      <c r="O37" s="25"/>
      <c r="P37" s="143"/>
    </row>
    <row r="38" spans="2:16" x14ac:dyDescent="0.25">
      <c r="B38" s="76"/>
      <c r="C38" s="77"/>
      <c r="D38" s="78"/>
      <c r="E38" s="77"/>
      <c r="F38" s="78"/>
      <c r="G38" s="78"/>
      <c r="H38" s="78"/>
      <c r="I38" s="78"/>
      <c r="J38" s="78"/>
      <c r="K38" s="78"/>
      <c r="L38" s="80"/>
      <c r="M38" s="26"/>
      <c r="N38" s="81"/>
      <c r="O38" s="78"/>
      <c r="P38" s="82"/>
    </row>
    <row r="39" spans="2:16" x14ac:dyDescent="0.25">
      <c r="B39" s="18" t="s">
        <v>131</v>
      </c>
      <c r="C39" s="27" t="s">
        <v>145</v>
      </c>
      <c r="D39" s="22" t="s">
        <v>158</v>
      </c>
      <c r="E39" s="1" t="s">
        <v>167</v>
      </c>
      <c r="F39" s="18">
        <v>60970</v>
      </c>
      <c r="G39" s="22">
        <v>60973</v>
      </c>
      <c r="H39" s="22">
        <v>3</v>
      </c>
      <c r="I39" s="22">
        <v>12</v>
      </c>
      <c r="J39" s="23">
        <v>0.3</v>
      </c>
      <c r="K39" s="18">
        <f t="shared" si="1"/>
        <v>10.799999999999999</v>
      </c>
      <c r="L39" s="25" t="s">
        <v>168</v>
      </c>
      <c r="M39" s="26"/>
      <c r="N39" s="3"/>
      <c r="O39" s="25"/>
      <c r="P39" s="143"/>
    </row>
    <row r="40" spans="2:16" x14ac:dyDescent="0.25">
      <c r="B40" s="76"/>
      <c r="C40" s="77"/>
      <c r="D40" s="78"/>
      <c r="E40" s="77"/>
      <c r="F40" s="78"/>
      <c r="G40" s="78"/>
      <c r="H40" s="78"/>
      <c r="I40" s="78"/>
      <c r="J40" s="78"/>
      <c r="K40" s="78"/>
      <c r="L40" s="80"/>
      <c r="M40" s="26"/>
      <c r="N40" s="81"/>
      <c r="O40" s="78"/>
      <c r="P40" s="82"/>
    </row>
    <row r="41" spans="2:16" x14ac:dyDescent="0.25">
      <c r="B41" s="18" t="s">
        <v>41</v>
      </c>
      <c r="C41" s="27" t="s">
        <v>145</v>
      </c>
      <c r="D41" s="22" t="s">
        <v>148</v>
      </c>
      <c r="E41" s="75" t="s">
        <v>160</v>
      </c>
      <c r="F41" s="18">
        <v>15385</v>
      </c>
      <c r="G41" s="22">
        <v>15665</v>
      </c>
      <c r="H41" s="22">
        <v>280</v>
      </c>
      <c r="I41" s="22">
        <v>2</v>
      </c>
      <c r="J41" s="23">
        <v>0.3</v>
      </c>
      <c r="K41" s="18">
        <v>168</v>
      </c>
      <c r="L41" s="25" t="s">
        <v>168</v>
      </c>
      <c r="M41" s="26"/>
      <c r="N41" s="3"/>
      <c r="O41" s="25" t="s">
        <v>168</v>
      </c>
      <c r="P41" s="34">
        <f t="shared" si="2"/>
        <v>168</v>
      </c>
    </row>
    <row r="42" spans="2:16" x14ac:dyDescent="0.25">
      <c r="B42" s="18" t="s">
        <v>50</v>
      </c>
      <c r="C42" s="27" t="s">
        <v>145</v>
      </c>
      <c r="D42" s="22" t="s">
        <v>148</v>
      </c>
      <c r="E42" s="75" t="s">
        <v>160</v>
      </c>
      <c r="F42" s="18">
        <v>30850</v>
      </c>
      <c r="G42" s="22">
        <v>31600</v>
      </c>
      <c r="H42" s="22">
        <v>750</v>
      </c>
      <c r="I42" s="22">
        <v>2</v>
      </c>
      <c r="J42" s="23">
        <v>0.3</v>
      </c>
      <c r="K42" s="18">
        <v>450</v>
      </c>
      <c r="L42" s="25" t="s">
        <v>168</v>
      </c>
      <c r="M42" s="26"/>
      <c r="N42" s="3"/>
      <c r="O42" s="25" t="s">
        <v>168</v>
      </c>
      <c r="P42" s="34">
        <f t="shared" si="2"/>
        <v>450</v>
      </c>
    </row>
    <row r="43" spans="2:16" x14ac:dyDescent="0.25">
      <c r="B43" s="18" t="s">
        <v>60</v>
      </c>
      <c r="C43" s="27" t="s">
        <v>145</v>
      </c>
      <c r="D43" s="18" t="s">
        <v>148</v>
      </c>
      <c r="E43" s="75" t="s">
        <v>160</v>
      </c>
      <c r="F43" s="18">
        <v>36265</v>
      </c>
      <c r="G43" s="22">
        <v>36355</v>
      </c>
      <c r="H43" s="22">
        <v>90</v>
      </c>
      <c r="I43" s="22">
        <v>1.5</v>
      </c>
      <c r="J43" s="23">
        <v>0.15</v>
      </c>
      <c r="K43" s="18">
        <v>20.25</v>
      </c>
      <c r="L43" s="25" t="s">
        <v>168</v>
      </c>
      <c r="M43" s="26"/>
      <c r="N43" s="3"/>
      <c r="O43" s="25" t="s">
        <v>168</v>
      </c>
      <c r="P43" s="34">
        <f t="shared" si="2"/>
        <v>20.25</v>
      </c>
    </row>
    <row r="44" spans="2:16" x14ac:dyDescent="0.25">
      <c r="B44" s="76"/>
      <c r="C44" s="77"/>
      <c r="D44" s="78"/>
      <c r="E44" s="77"/>
      <c r="F44" s="78"/>
      <c r="G44" s="78"/>
      <c r="H44" s="78"/>
      <c r="I44" s="78"/>
      <c r="J44" s="78"/>
      <c r="K44" s="78">
        <f t="shared" ref="K44" si="3">H44*I44*J44</f>
        <v>0</v>
      </c>
      <c r="L44" s="80"/>
      <c r="M44" s="26"/>
      <c r="N44" s="81"/>
      <c r="O44" s="78"/>
      <c r="P44" s="82"/>
    </row>
    <row r="45" spans="2:16" x14ac:dyDescent="0.25">
      <c r="B45" s="18" t="s">
        <v>34</v>
      </c>
      <c r="C45" s="27" t="s">
        <v>145</v>
      </c>
      <c r="D45" s="22" t="s">
        <v>146</v>
      </c>
      <c r="E45" s="75" t="s">
        <v>159</v>
      </c>
      <c r="F45" s="18">
        <v>40</v>
      </c>
      <c r="G45" s="22">
        <v>1040</v>
      </c>
      <c r="H45" s="22">
        <v>1000</v>
      </c>
      <c r="I45" s="22"/>
      <c r="J45" s="23"/>
      <c r="K45" s="18">
        <f>H45</f>
        <v>1000</v>
      </c>
      <c r="L45" s="25" t="s">
        <v>19</v>
      </c>
      <c r="M45" s="26"/>
      <c r="N45" s="3"/>
      <c r="O45" s="25"/>
      <c r="P45" s="30"/>
    </row>
    <row r="46" spans="2:16" x14ac:dyDescent="0.25">
      <c r="B46" s="18" t="s">
        <v>35</v>
      </c>
      <c r="C46" s="27" t="s">
        <v>145</v>
      </c>
      <c r="D46" s="22" t="s">
        <v>146</v>
      </c>
      <c r="E46" s="75" t="s">
        <v>159</v>
      </c>
      <c r="F46" s="18">
        <v>705</v>
      </c>
      <c r="G46" s="22">
        <v>1685</v>
      </c>
      <c r="H46" s="22">
        <v>980</v>
      </c>
      <c r="I46" s="22"/>
      <c r="J46" s="23"/>
      <c r="K46" s="18">
        <f t="shared" ref="K46:K76" si="4">H46</f>
        <v>980</v>
      </c>
      <c r="L46" s="25" t="s">
        <v>19</v>
      </c>
      <c r="M46" s="26"/>
      <c r="N46" s="3"/>
      <c r="O46" s="25"/>
      <c r="P46" s="30"/>
    </row>
    <row r="47" spans="2:16" x14ac:dyDescent="0.25">
      <c r="B47" s="18" t="s">
        <v>36</v>
      </c>
      <c r="C47" s="27" t="s">
        <v>145</v>
      </c>
      <c r="D47" s="22" t="s">
        <v>146</v>
      </c>
      <c r="E47" s="75" t="s">
        <v>159</v>
      </c>
      <c r="F47" s="18">
        <v>1045</v>
      </c>
      <c r="G47" s="22">
        <v>1675</v>
      </c>
      <c r="H47" s="22">
        <v>630</v>
      </c>
      <c r="I47" s="22"/>
      <c r="J47" s="23"/>
      <c r="K47" s="18">
        <f t="shared" si="4"/>
        <v>630</v>
      </c>
      <c r="L47" s="25" t="s">
        <v>19</v>
      </c>
      <c r="M47" s="26"/>
      <c r="N47" s="3"/>
      <c r="O47" s="25"/>
      <c r="P47" s="30"/>
    </row>
    <row r="48" spans="2:16" x14ac:dyDescent="0.25">
      <c r="B48" s="18" t="s">
        <v>37</v>
      </c>
      <c r="C48" s="27" t="s">
        <v>145</v>
      </c>
      <c r="D48" s="22" t="s">
        <v>146</v>
      </c>
      <c r="E48" s="75" t="s">
        <v>159</v>
      </c>
      <c r="F48" s="18">
        <v>3105</v>
      </c>
      <c r="G48" s="22">
        <v>3845</v>
      </c>
      <c r="H48" s="22">
        <v>740</v>
      </c>
      <c r="I48" s="22"/>
      <c r="J48" s="23"/>
      <c r="K48" s="18">
        <f t="shared" si="4"/>
        <v>740</v>
      </c>
      <c r="L48" s="25" t="s">
        <v>19</v>
      </c>
      <c r="M48" s="26"/>
      <c r="N48" s="3"/>
      <c r="O48" s="25"/>
      <c r="P48" s="30"/>
    </row>
    <row r="49" spans="2:16" x14ac:dyDescent="0.25">
      <c r="B49" s="18" t="s">
        <v>38</v>
      </c>
      <c r="C49" s="27" t="s">
        <v>145</v>
      </c>
      <c r="D49" s="22" t="s">
        <v>146</v>
      </c>
      <c r="E49" s="75" t="s">
        <v>159</v>
      </c>
      <c r="F49" s="18">
        <v>5695</v>
      </c>
      <c r="G49" s="22">
        <v>5913</v>
      </c>
      <c r="H49" s="22">
        <v>218</v>
      </c>
      <c r="I49" s="22"/>
      <c r="J49" s="23"/>
      <c r="K49" s="18">
        <f t="shared" si="4"/>
        <v>218</v>
      </c>
      <c r="L49" s="25" t="s">
        <v>19</v>
      </c>
      <c r="M49" s="26"/>
      <c r="N49" s="3"/>
      <c r="O49" s="25"/>
      <c r="P49" s="30"/>
    </row>
    <row r="50" spans="2:16" x14ac:dyDescent="0.25">
      <c r="B50" s="18" t="s">
        <v>39</v>
      </c>
      <c r="C50" s="27" t="s">
        <v>145</v>
      </c>
      <c r="D50" s="22" t="s">
        <v>146</v>
      </c>
      <c r="E50" s="75" t="s">
        <v>159</v>
      </c>
      <c r="F50" s="18">
        <v>6135</v>
      </c>
      <c r="G50" s="22">
        <v>6279</v>
      </c>
      <c r="H50" s="22">
        <v>144</v>
      </c>
      <c r="I50" s="22"/>
      <c r="J50" s="23"/>
      <c r="K50" s="18">
        <f t="shared" si="4"/>
        <v>144</v>
      </c>
      <c r="L50" s="25" t="s">
        <v>19</v>
      </c>
      <c r="M50" s="26"/>
      <c r="N50" s="3"/>
      <c r="O50" s="25"/>
      <c r="P50" s="30"/>
    </row>
    <row r="51" spans="2:16" x14ac:dyDescent="0.25">
      <c r="B51" s="18" t="s">
        <v>42</v>
      </c>
      <c r="C51" s="27" t="s">
        <v>145</v>
      </c>
      <c r="D51" s="22" t="s">
        <v>146</v>
      </c>
      <c r="E51" s="75" t="s">
        <v>159</v>
      </c>
      <c r="F51" s="18">
        <v>15385</v>
      </c>
      <c r="G51" s="22">
        <v>15665</v>
      </c>
      <c r="H51" s="22">
        <v>280</v>
      </c>
      <c r="I51" s="22"/>
      <c r="J51" s="23"/>
      <c r="K51" s="18">
        <f t="shared" si="4"/>
        <v>280</v>
      </c>
      <c r="L51" s="25" t="s">
        <v>19</v>
      </c>
      <c r="M51" s="26"/>
      <c r="N51" s="3"/>
      <c r="O51" s="25"/>
      <c r="P51" s="30"/>
    </row>
    <row r="52" spans="2:16" x14ac:dyDescent="0.25">
      <c r="B52" s="18" t="s">
        <v>48</v>
      </c>
      <c r="C52" s="27" t="s">
        <v>145</v>
      </c>
      <c r="D52" s="22" t="s">
        <v>146</v>
      </c>
      <c r="E52" s="75" t="s">
        <v>159</v>
      </c>
      <c r="F52" s="18">
        <v>26545</v>
      </c>
      <c r="G52" s="22">
        <v>26822</v>
      </c>
      <c r="H52" s="22">
        <v>277</v>
      </c>
      <c r="I52" s="22"/>
      <c r="J52" s="23"/>
      <c r="K52" s="18">
        <f t="shared" si="4"/>
        <v>277</v>
      </c>
      <c r="L52" s="25" t="s">
        <v>19</v>
      </c>
      <c r="M52" s="26"/>
      <c r="N52" s="3"/>
      <c r="O52" s="25"/>
      <c r="P52" s="30"/>
    </row>
    <row r="53" spans="2:16" x14ac:dyDescent="0.25">
      <c r="B53" s="18" t="s">
        <v>49</v>
      </c>
      <c r="C53" s="27" t="s">
        <v>145</v>
      </c>
      <c r="D53" s="22" t="s">
        <v>146</v>
      </c>
      <c r="E53" s="75" t="s">
        <v>159</v>
      </c>
      <c r="F53" s="18">
        <v>27025</v>
      </c>
      <c r="G53" s="22">
        <v>27244</v>
      </c>
      <c r="H53" s="22">
        <v>219</v>
      </c>
      <c r="I53" s="22"/>
      <c r="J53" s="23"/>
      <c r="K53" s="18">
        <f t="shared" si="4"/>
        <v>219</v>
      </c>
      <c r="L53" s="25" t="s">
        <v>19</v>
      </c>
      <c r="M53" s="26"/>
      <c r="N53" s="3"/>
      <c r="O53" s="25"/>
      <c r="P53" s="30"/>
    </row>
    <row r="54" spans="2:16" x14ac:dyDescent="0.25">
      <c r="B54" s="18" t="s">
        <v>51</v>
      </c>
      <c r="C54" s="27" t="s">
        <v>145</v>
      </c>
      <c r="D54" s="22" t="s">
        <v>146</v>
      </c>
      <c r="E54" s="75" t="s">
        <v>159</v>
      </c>
      <c r="F54" s="18">
        <v>30850</v>
      </c>
      <c r="G54" s="22">
        <v>31600</v>
      </c>
      <c r="H54" s="22">
        <v>750</v>
      </c>
      <c r="I54" s="22"/>
      <c r="J54" s="23"/>
      <c r="K54" s="18">
        <f t="shared" si="4"/>
        <v>750</v>
      </c>
      <c r="L54" s="25" t="s">
        <v>19</v>
      </c>
      <c r="M54" s="26"/>
      <c r="N54" s="3"/>
      <c r="O54" s="25"/>
      <c r="P54" s="30"/>
    </row>
    <row r="55" spans="2:16" x14ac:dyDescent="0.25">
      <c r="B55" s="18" t="s">
        <v>52</v>
      </c>
      <c r="C55" s="27" t="s">
        <v>145</v>
      </c>
      <c r="D55" s="22" t="s">
        <v>146</v>
      </c>
      <c r="E55" s="75" t="s">
        <v>159</v>
      </c>
      <c r="F55" s="18">
        <v>30885</v>
      </c>
      <c r="G55" s="22">
        <v>31185</v>
      </c>
      <c r="H55" s="22">
        <v>300</v>
      </c>
      <c r="I55" s="22"/>
      <c r="J55" s="23"/>
      <c r="K55" s="18">
        <f t="shared" si="4"/>
        <v>300</v>
      </c>
      <c r="L55" s="25" t="s">
        <v>19</v>
      </c>
      <c r="M55" s="26"/>
      <c r="N55" s="3"/>
      <c r="O55" s="25"/>
      <c r="P55" s="30"/>
    </row>
    <row r="56" spans="2:16" x14ac:dyDescent="0.25">
      <c r="B56" s="18" t="s">
        <v>56</v>
      </c>
      <c r="C56" s="27" t="s">
        <v>145</v>
      </c>
      <c r="D56" s="22" t="s">
        <v>146</v>
      </c>
      <c r="E56" s="75" t="s">
        <v>159</v>
      </c>
      <c r="F56" s="18">
        <v>33805</v>
      </c>
      <c r="G56" s="22">
        <v>33887</v>
      </c>
      <c r="H56" s="22">
        <v>82</v>
      </c>
      <c r="I56" s="22"/>
      <c r="J56" s="23"/>
      <c r="K56" s="18">
        <f t="shared" si="4"/>
        <v>82</v>
      </c>
      <c r="L56" s="25" t="s">
        <v>19</v>
      </c>
      <c r="M56" s="26"/>
      <c r="N56" s="3"/>
      <c r="O56" s="25"/>
      <c r="P56" s="30"/>
    </row>
    <row r="57" spans="2:16" x14ac:dyDescent="0.25">
      <c r="B57" s="18" t="s">
        <v>57</v>
      </c>
      <c r="C57" s="27" t="s">
        <v>145</v>
      </c>
      <c r="D57" s="22" t="s">
        <v>146</v>
      </c>
      <c r="E57" s="75" t="s">
        <v>159</v>
      </c>
      <c r="F57" s="18">
        <v>34205</v>
      </c>
      <c r="G57" s="22">
        <v>34413</v>
      </c>
      <c r="H57" s="22">
        <v>208</v>
      </c>
      <c r="I57" s="22"/>
      <c r="J57" s="23"/>
      <c r="K57" s="18">
        <f t="shared" si="4"/>
        <v>208</v>
      </c>
      <c r="L57" s="25" t="s">
        <v>19</v>
      </c>
      <c r="M57" s="26"/>
      <c r="N57" s="3"/>
      <c r="O57" s="25"/>
      <c r="P57" s="30"/>
    </row>
    <row r="58" spans="2:16" x14ac:dyDescent="0.25">
      <c r="B58" s="18" t="s">
        <v>58</v>
      </c>
      <c r="C58" s="27" t="s">
        <v>145</v>
      </c>
      <c r="D58" s="22" t="s">
        <v>146</v>
      </c>
      <c r="E58" s="75" t="s">
        <v>159</v>
      </c>
      <c r="F58" s="18">
        <v>35060</v>
      </c>
      <c r="G58" s="22">
        <v>35329</v>
      </c>
      <c r="H58" s="22">
        <v>269</v>
      </c>
      <c r="I58" s="22"/>
      <c r="J58" s="23"/>
      <c r="K58" s="18">
        <f t="shared" si="4"/>
        <v>269</v>
      </c>
      <c r="L58" s="25" t="s">
        <v>19</v>
      </c>
      <c r="M58" s="26"/>
      <c r="N58" s="3"/>
      <c r="O58" s="25"/>
      <c r="P58" s="30"/>
    </row>
    <row r="59" spans="2:16" x14ac:dyDescent="0.25">
      <c r="B59" s="18" t="s">
        <v>59</v>
      </c>
      <c r="C59" s="27" t="s">
        <v>145</v>
      </c>
      <c r="D59" s="22" t="s">
        <v>146</v>
      </c>
      <c r="E59" s="75" t="s">
        <v>159</v>
      </c>
      <c r="F59" s="18">
        <v>35525</v>
      </c>
      <c r="G59" s="22">
        <v>35613</v>
      </c>
      <c r="H59" s="22">
        <v>88</v>
      </c>
      <c r="I59" s="22"/>
      <c r="J59" s="23"/>
      <c r="K59" s="18">
        <f t="shared" si="4"/>
        <v>88</v>
      </c>
      <c r="L59" s="25" t="s">
        <v>19</v>
      </c>
      <c r="M59" s="26"/>
      <c r="N59" s="3"/>
      <c r="O59" s="25"/>
      <c r="P59" s="30"/>
    </row>
    <row r="60" spans="2:16" x14ac:dyDescent="0.25">
      <c r="B60" s="18" t="s">
        <v>61</v>
      </c>
      <c r="C60" s="27" t="s">
        <v>145</v>
      </c>
      <c r="D60" s="22" t="s">
        <v>146</v>
      </c>
      <c r="E60" s="75" t="s">
        <v>159</v>
      </c>
      <c r="F60" s="18">
        <v>36265</v>
      </c>
      <c r="G60" s="22">
        <v>36355</v>
      </c>
      <c r="H60" s="22">
        <v>90</v>
      </c>
      <c r="I60" s="22"/>
      <c r="J60" s="23"/>
      <c r="K60" s="18">
        <f t="shared" si="4"/>
        <v>90</v>
      </c>
      <c r="L60" s="25" t="s">
        <v>19</v>
      </c>
      <c r="M60" s="26"/>
      <c r="N60" s="3"/>
      <c r="O60" s="25"/>
      <c r="P60" s="30"/>
    </row>
    <row r="61" spans="2:16" x14ac:dyDescent="0.25">
      <c r="B61" s="18" t="s">
        <v>62</v>
      </c>
      <c r="C61" s="27" t="s">
        <v>145</v>
      </c>
      <c r="D61" s="22" t="s">
        <v>146</v>
      </c>
      <c r="E61" s="75" t="s">
        <v>159</v>
      </c>
      <c r="F61" s="18">
        <v>36905</v>
      </c>
      <c r="G61" s="22">
        <v>37141</v>
      </c>
      <c r="H61" s="22">
        <v>236</v>
      </c>
      <c r="I61" s="22"/>
      <c r="J61" s="23"/>
      <c r="K61" s="18">
        <f t="shared" si="4"/>
        <v>236</v>
      </c>
      <c r="L61" s="25" t="s">
        <v>19</v>
      </c>
      <c r="M61" s="26"/>
      <c r="N61" s="3"/>
      <c r="O61" s="25"/>
      <c r="P61" s="30"/>
    </row>
    <row r="62" spans="2:16" x14ac:dyDescent="0.25">
      <c r="B62" s="18" t="s">
        <v>63</v>
      </c>
      <c r="C62" s="27" t="s">
        <v>145</v>
      </c>
      <c r="D62" s="22" t="s">
        <v>146</v>
      </c>
      <c r="E62" s="75" t="s">
        <v>159</v>
      </c>
      <c r="F62" s="18">
        <v>36940</v>
      </c>
      <c r="G62" s="22">
        <v>37151</v>
      </c>
      <c r="H62" s="22">
        <v>211</v>
      </c>
      <c r="I62" s="22"/>
      <c r="J62" s="23"/>
      <c r="K62" s="18">
        <f t="shared" si="4"/>
        <v>211</v>
      </c>
      <c r="L62" s="25" t="s">
        <v>19</v>
      </c>
      <c r="M62" s="26"/>
      <c r="N62" s="3"/>
      <c r="O62" s="25"/>
      <c r="P62" s="30"/>
    </row>
    <row r="63" spans="2:16" x14ac:dyDescent="0.25">
      <c r="B63" s="18" t="s">
        <v>64</v>
      </c>
      <c r="C63" s="27" t="s">
        <v>145</v>
      </c>
      <c r="D63" s="22" t="s">
        <v>146</v>
      </c>
      <c r="E63" s="75" t="s">
        <v>159</v>
      </c>
      <c r="F63" s="18">
        <v>37530</v>
      </c>
      <c r="G63" s="22">
        <v>37661</v>
      </c>
      <c r="H63" s="22">
        <v>131</v>
      </c>
      <c r="I63" s="22"/>
      <c r="J63" s="23"/>
      <c r="K63" s="18">
        <f t="shared" si="4"/>
        <v>131</v>
      </c>
      <c r="L63" s="25" t="s">
        <v>19</v>
      </c>
      <c r="M63" s="26"/>
      <c r="N63" s="3"/>
      <c r="O63" s="25"/>
      <c r="P63" s="30"/>
    </row>
    <row r="64" spans="2:16" x14ac:dyDescent="0.25">
      <c r="B64" s="18" t="s">
        <v>65</v>
      </c>
      <c r="C64" s="27" t="s">
        <v>145</v>
      </c>
      <c r="D64" s="22" t="s">
        <v>146</v>
      </c>
      <c r="E64" s="75" t="s">
        <v>159</v>
      </c>
      <c r="F64" s="18">
        <v>37575</v>
      </c>
      <c r="G64" s="22">
        <v>37617</v>
      </c>
      <c r="H64" s="22">
        <v>42</v>
      </c>
      <c r="I64" s="22"/>
      <c r="J64" s="23"/>
      <c r="K64" s="18">
        <f t="shared" si="4"/>
        <v>42</v>
      </c>
      <c r="L64" s="25" t="s">
        <v>19</v>
      </c>
      <c r="M64" s="26"/>
      <c r="N64" s="3"/>
      <c r="O64" s="25"/>
      <c r="P64" s="30"/>
    </row>
    <row r="65" spans="2:16" x14ac:dyDescent="0.25">
      <c r="B65" s="18" t="s">
        <v>75</v>
      </c>
      <c r="C65" s="27" t="s">
        <v>145</v>
      </c>
      <c r="D65" s="22" t="s">
        <v>146</v>
      </c>
      <c r="E65" s="75" t="s">
        <v>159</v>
      </c>
      <c r="F65" s="18">
        <v>40900</v>
      </c>
      <c r="G65" s="22">
        <v>41020</v>
      </c>
      <c r="H65" s="22">
        <v>120</v>
      </c>
      <c r="I65" s="22"/>
      <c r="J65" s="23"/>
      <c r="K65" s="18">
        <f t="shared" si="4"/>
        <v>120</v>
      </c>
      <c r="L65" s="25" t="s">
        <v>19</v>
      </c>
      <c r="M65" s="26"/>
      <c r="N65" s="3"/>
      <c r="O65" s="25"/>
      <c r="P65" s="30"/>
    </row>
    <row r="66" spans="2:16" x14ac:dyDescent="0.25">
      <c r="B66" s="18" t="s">
        <v>76</v>
      </c>
      <c r="C66" s="27" t="s">
        <v>145</v>
      </c>
      <c r="D66" s="22" t="s">
        <v>146</v>
      </c>
      <c r="E66" s="75" t="s">
        <v>159</v>
      </c>
      <c r="F66" s="18">
        <v>40955</v>
      </c>
      <c r="G66" s="22">
        <v>41025</v>
      </c>
      <c r="H66" s="22">
        <v>70</v>
      </c>
      <c r="I66" s="22"/>
      <c r="J66" s="23"/>
      <c r="K66" s="18">
        <f t="shared" si="4"/>
        <v>70</v>
      </c>
      <c r="L66" s="25" t="s">
        <v>19</v>
      </c>
      <c r="M66" s="26"/>
      <c r="N66" s="3"/>
      <c r="O66" s="25"/>
      <c r="P66" s="30"/>
    </row>
    <row r="67" spans="2:16" x14ac:dyDescent="0.25">
      <c r="B67" s="18" t="s">
        <v>82</v>
      </c>
      <c r="C67" s="27" t="s">
        <v>145</v>
      </c>
      <c r="D67" s="22" t="s">
        <v>146</v>
      </c>
      <c r="E67" s="75" t="s">
        <v>159</v>
      </c>
      <c r="F67" s="18">
        <v>41135</v>
      </c>
      <c r="G67" s="22">
        <v>41195</v>
      </c>
      <c r="H67" s="22">
        <v>60</v>
      </c>
      <c r="I67" s="22"/>
      <c r="J67" s="23"/>
      <c r="K67" s="18">
        <f t="shared" si="4"/>
        <v>60</v>
      </c>
      <c r="L67" s="25" t="s">
        <v>19</v>
      </c>
      <c r="M67" s="26"/>
      <c r="N67" s="3"/>
      <c r="O67" s="25"/>
      <c r="P67" s="30"/>
    </row>
    <row r="68" spans="2:16" x14ac:dyDescent="0.25">
      <c r="B68" s="18" t="s">
        <v>88</v>
      </c>
      <c r="C68" s="27" t="s">
        <v>145</v>
      </c>
      <c r="D68" s="22" t="s">
        <v>146</v>
      </c>
      <c r="E68" s="75" t="s">
        <v>159</v>
      </c>
      <c r="F68" s="18">
        <v>42245</v>
      </c>
      <c r="G68" s="22">
        <v>42343</v>
      </c>
      <c r="H68" s="22">
        <v>98</v>
      </c>
      <c r="I68" s="22"/>
      <c r="J68" s="23"/>
      <c r="K68" s="18">
        <f t="shared" si="4"/>
        <v>98</v>
      </c>
      <c r="L68" s="25" t="s">
        <v>19</v>
      </c>
      <c r="M68" s="26"/>
      <c r="N68" s="3"/>
      <c r="O68" s="25"/>
      <c r="P68" s="30"/>
    </row>
    <row r="69" spans="2:16" x14ac:dyDescent="0.25">
      <c r="B69" s="18" t="s">
        <v>94</v>
      </c>
      <c r="C69" s="27" t="s">
        <v>145</v>
      </c>
      <c r="D69" s="22" t="s">
        <v>146</v>
      </c>
      <c r="E69" s="1" t="s">
        <v>159</v>
      </c>
      <c r="F69" s="18">
        <v>43255</v>
      </c>
      <c r="G69" s="22">
        <v>43526</v>
      </c>
      <c r="H69" s="22">
        <v>271</v>
      </c>
      <c r="I69" s="22"/>
      <c r="J69" s="23"/>
      <c r="K69" s="18">
        <f t="shared" si="4"/>
        <v>271</v>
      </c>
      <c r="L69" s="25" t="s">
        <v>19</v>
      </c>
      <c r="M69" s="26"/>
      <c r="N69" s="3"/>
      <c r="O69" s="25"/>
      <c r="P69" s="34"/>
    </row>
    <row r="70" spans="2:16" x14ac:dyDescent="0.25">
      <c r="B70" s="18" t="s">
        <v>97</v>
      </c>
      <c r="C70" s="27" t="s">
        <v>145</v>
      </c>
      <c r="D70" s="22" t="s">
        <v>146</v>
      </c>
      <c r="E70" s="1" t="s">
        <v>159</v>
      </c>
      <c r="F70" s="18">
        <v>44670</v>
      </c>
      <c r="G70" s="22">
        <v>44933</v>
      </c>
      <c r="H70" s="22">
        <v>263</v>
      </c>
      <c r="I70" s="22"/>
      <c r="J70" s="23"/>
      <c r="K70" s="18">
        <f t="shared" si="4"/>
        <v>263</v>
      </c>
      <c r="L70" s="25" t="s">
        <v>19</v>
      </c>
      <c r="M70" s="26"/>
      <c r="N70" s="3"/>
      <c r="O70" s="25"/>
      <c r="P70" s="34"/>
    </row>
    <row r="71" spans="2:16" x14ac:dyDescent="0.25">
      <c r="B71" s="18" t="s">
        <v>98</v>
      </c>
      <c r="C71" s="27" t="s">
        <v>145</v>
      </c>
      <c r="D71" s="22" t="s">
        <v>146</v>
      </c>
      <c r="E71" s="1" t="s">
        <v>159</v>
      </c>
      <c r="F71" s="18">
        <v>44790</v>
      </c>
      <c r="G71" s="22">
        <v>44882</v>
      </c>
      <c r="H71" s="22">
        <v>92</v>
      </c>
      <c r="I71" s="22"/>
      <c r="J71" s="23"/>
      <c r="K71" s="18">
        <f t="shared" si="4"/>
        <v>92</v>
      </c>
      <c r="L71" s="25" t="s">
        <v>19</v>
      </c>
      <c r="M71" s="26"/>
      <c r="N71" s="3"/>
      <c r="O71" s="25"/>
      <c r="P71" s="34"/>
    </row>
    <row r="72" spans="2:16" x14ac:dyDescent="0.25">
      <c r="B72" s="18" t="s">
        <v>102</v>
      </c>
      <c r="C72" s="27" t="s">
        <v>145</v>
      </c>
      <c r="D72" s="22" t="s">
        <v>146</v>
      </c>
      <c r="E72" s="1" t="s">
        <v>159</v>
      </c>
      <c r="F72" s="18">
        <v>45305</v>
      </c>
      <c r="G72" s="22">
        <v>45478</v>
      </c>
      <c r="H72" s="22">
        <v>173</v>
      </c>
      <c r="I72" s="22"/>
      <c r="J72" s="23"/>
      <c r="K72" s="18">
        <f t="shared" si="4"/>
        <v>173</v>
      </c>
      <c r="L72" s="25" t="s">
        <v>19</v>
      </c>
      <c r="M72" s="26"/>
      <c r="N72" s="3"/>
      <c r="O72" s="25"/>
      <c r="P72" s="34"/>
    </row>
    <row r="73" spans="2:16" x14ac:dyDescent="0.25">
      <c r="B73" s="18" t="s">
        <v>103</v>
      </c>
      <c r="C73" s="27" t="s">
        <v>145</v>
      </c>
      <c r="D73" s="22" t="s">
        <v>146</v>
      </c>
      <c r="E73" s="1" t="s">
        <v>159</v>
      </c>
      <c r="F73" s="18">
        <v>45365</v>
      </c>
      <c r="G73" s="22">
        <v>45691</v>
      </c>
      <c r="H73" s="22">
        <v>326</v>
      </c>
      <c r="I73" s="22"/>
      <c r="J73" s="23"/>
      <c r="K73" s="18">
        <f t="shared" si="4"/>
        <v>326</v>
      </c>
      <c r="L73" s="25" t="s">
        <v>19</v>
      </c>
      <c r="M73" s="26"/>
      <c r="N73" s="3"/>
      <c r="O73" s="25"/>
      <c r="P73" s="34"/>
    </row>
    <row r="74" spans="2:16" x14ac:dyDescent="0.25">
      <c r="B74" s="18" t="s">
        <v>125</v>
      </c>
      <c r="C74" s="27" t="s">
        <v>145</v>
      </c>
      <c r="D74" s="22" t="s">
        <v>146</v>
      </c>
      <c r="E74" s="75" t="s">
        <v>159</v>
      </c>
      <c r="F74" s="18">
        <v>60805</v>
      </c>
      <c r="G74" s="22">
        <v>60915</v>
      </c>
      <c r="H74" s="22">
        <v>110</v>
      </c>
      <c r="I74" s="22"/>
      <c r="J74" s="23"/>
      <c r="K74" s="18">
        <f t="shared" si="4"/>
        <v>110</v>
      </c>
      <c r="L74" s="25" t="s">
        <v>19</v>
      </c>
      <c r="M74" s="26"/>
      <c r="N74" s="3"/>
      <c r="O74" s="25"/>
      <c r="P74" s="34"/>
    </row>
    <row r="75" spans="2:16" x14ac:dyDescent="0.25">
      <c r="B75" s="18" t="s">
        <v>137</v>
      </c>
      <c r="C75" s="27" t="s">
        <v>145</v>
      </c>
      <c r="D75" s="22" t="s">
        <v>146</v>
      </c>
      <c r="E75" s="75" t="s">
        <v>159</v>
      </c>
      <c r="F75" s="18">
        <v>61105</v>
      </c>
      <c r="G75" s="22">
        <v>61155</v>
      </c>
      <c r="H75" s="22">
        <v>50</v>
      </c>
      <c r="I75" s="22"/>
      <c r="J75" s="23"/>
      <c r="K75" s="18">
        <f t="shared" si="4"/>
        <v>50</v>
      </c>
      <c r="L75" s="25" t="s">
        <v>19</v>
      </c>
      <c r="M75" s="26"/>
      <c r="N75" s="3"/>
      <c r="O75" s="25"/>
      <c r="P75" s="34"/>
    </row>
    <row r="76" spans="2:16" x14ac:dyDescent="0.25">
      <c r="B76" s="18" t="s">
        <v>139</v>
      </c>
      <c r="C76" s="27" t="s">
        <v>145</v>
      </c>
      <c r="D76" s="22" t="s">
        <v>146</v>
      </c>
      <c r="E76" s="75" t="s">
        <v>159</v>
      </c>
      <c r="F76" s="18">
        <v>64625</v>
      </c>
      <c r="G76" s="22">
        <v>64685</v>
      </c>
      <c r="H76" s="22">
        <v>60</v>
      </c>
      <c r="I76" s="22"/>
      <c r="J76" s="23"/>
      <c r="K76" s="18">
        <f t="shared" si="4"/>
        <v>60</v>
      </c>
      <c r="L76" s="25" t="s">
        <v>19</v>
      </c>
      <c r="M76" s="26"/>
      <c r="N76" s="3"/>
      <c r="O76" s="25"/>
      <c r="P76" s="34"/>
    </row>
    <row r="77" spans="2:16" x14ac:dyDescent="0.25">
      <c r="B77" s="76"/>
      <c r="C77" s="77"/>
      <c r="D77" s="78"/>
      <c r="E77" s="79"/>
      <c r="F77" s="78"/>
      <c r="G77" s="78"/>
      <c r="H77" s="78"/>
      <c r="I77" s="78"/>
      <c r="J77" s="78"/>
      <c r="K77" s="78"/>
      <c r="L77" s="80"/>
      <c r="M77" s="26"/>
      <c r="N77" s="81"/>
      <c r="O77" s="78"/>
      <c r="P77" s="82"/>
    </row>
    <row r="78" spans="2:16" x14ac:dyDescent="0.25">
      <c r="B78" s="18" t="s">
        <v>127</v>
      </c>
      <c r="C78" s="27" t="s">
        <v>145</v>
      </c>
      <c r="D78" s="22" t="s">
        <v>156</v>
      </c>
      <c r="E78" s="1" t="s">
        <v>166</v>
      </c>
      <c r="F78" s="18">
        <v>60950</v>
      </c>
      <c r="G78" s="22">
        <v>60960</v>
      </c>
      <c r="H78" s="22">
        <v>10</v>
      </c>
      <c r="I78" s="22">
        <v>1</v>
      </c>
      <c r="J78" s="23"/>
      <c r="K78" s="18">
        <f>H78*I78</f>
        <v>10</v>
      </c>
      <c r="L78" s="25" t="s">
        <v>169</v>
      </c>
      <c r="M78" s="26"/>
      <c r="N78" s="3"/>
      <c r="O78" s="25"/>
      <c r="P78" s="30"/>
    </row>
    <row r="79" spans="2:16" x14ac:dyDescent="0.25">
      <c r="B79" s="76"/>
      <c r="C79" s="77"/>
      <c r="D79" s="78"/>
      <c r="E79" s="79"/>
      <c r="F79" s="78"/>
      <c r="G79" s="78"/>
      <c r="H79" s="78"/>
      <c r="I79" s="78"/>
      <c r="J79" s="78"/>
      <c r="K79" s="78"/>
      <c r="L79" s="80"/>
      <c r="M79" s="26"/>
      <c r="N79" s="81"/>
      <c r="O79" s="78"/>
      <c r="P79" s="82"/>
    </row>
    <row r="80" spans="2:16" x14ac:dyDescent="0.25">
      <c r="B80" s="18" t="s">
        <v>44</v>
      </c>
      <c r="C80" s="27" t="s">
        <v>145</v>
      </c>
      <c r="D80" s="22" t="s">
        <v>150</v>
      </c>
      <c r="E80" s="1" t="s">
        <v>162</v>
      </c>
      <c r="F80" s="18">
        <v>15580</v>
      </c>
      <c r="G80" s="22">
        <v>15610</v>
      </c>
      <c r="H80" s="22">
        <v>30</v>
      </c>
      <c r="I80" s="22">
        <v>1.5</v>
      </c>
      <c r="J80" s="23"/>
      <c r="K80" s="18">
        <f t="shared" ref="K80:K82" si="5">H80*I80</f>
        <v>45</v>
      </c>
      <c r="L80" s="25" t="s">
        <v>169</v>
      </c>
      <c r="M80" s="26"/>
      <c r="N80" s="3"/>
      <c r="O80" s="25"/>
      <c r="P80" s="30"/>
    </row>
    <row r="81" spans="2:16" x14ac:dyDescent="0.25">
      <c r="B81" s="18" t="s">
        <v>54</v>
      </c>
      <c r="C81" s="27" t="s">
        <v>145</v>
      </c>
      <c r="D81" s="22" t="s">
        <v>150</v>
      </c>
      <c r="E81" s="1" t="s">
        <v>162</v>
      </c>
      <c r="F81" s="18">
        <v>31035</v>
      </c>
      <c r="G81" s="22">
        <v>31055</v>
      </c>
      <c r="H81" s="22">
        <v>20</v>
      </c>
      <c r="I81" s="22">
        <v>9</v>
      </c>
      <c r="J81" s="23"/>
      <c r="K81" s="18">
        <f t="shared" si="5"/>
        <v>180</v>
      </c>
      <c r="L81" s="25" t="s">
        <v>169</v>
      </c>
      <c r="M81" s="26"/>
      <c r="N81" s="3"/>
      <c r="O81" s="25"/>
      <c r="P81" s="30"/>
    </row>
    <row r="82" spans="2:16" x14ac:dyDescent="0.25">
      <c r="B82" s="18" t="s">
        <v>79</v>
      </c>
      <c r="C82" s="27" t="s">
        <v>145</v>
      </c>
      <c r="D82" s="22" t="s">
        <v>150</v>
      </c>
      <c r="E82" s="1" t="s">
        <v>162</v>
      </c>
      <c r="F82" s="18">
        <v>40965</v>
      </c>
      <c r="G82" s="22">
        <v>41005</v>
      </c>
      <c r="H82" s="22">
        <v>40</v>
      </c>
      <c r="I82" s="22">
        <v>2.4</v>
      </c>
      <c r="J82" s="23"/>
      <c r="K82" s="18">
        <f t="shared" si="5"/>
        <v>96</v>
      </c>
      <c r="L82" s="25" t="s">
        <v>169</v>
      </c>
      <c r="M82" s="26"/>
      <c r="N82" s="3"/>
      <c r="O82" s="25"/>
      <c r="P82" s="30"/>
    </row>
    <row r="83" spans="2:16" x14ac:dyDescent="0.25">
      <c r="B83" s="76"/>
      <c r="C83" s="77"/>
      <c r="D83" s="78"/>
      <c r="E83" s="79"/>
      <c r="F83" s="78"/>
      <c r="G83" s="78"/>
      <c r="H83" s="78"/>
      <c r="I83" s="78"/>
      <c r="J83" s="78"/>
      <c r="K83" s="78"/>
      <c r="L83" s="80"/>
      <c r="M83" s="26"/>
      <c r="N83" s="81"/>
      <c r="O83" s="78"/>
      <c r="P83" s="82"/>
    </row>
    <row r="84" spans="2:16" x14ac:dyDescent="0.25">
      <c r="B84" s="18" t="s">
        <v>83</v>
      </c>
      <c r="C84" s="27" t="s">
        <v>145</v>
      </c>
      <c r="D84" s="22" t="s">
        <v>154</v>
      </c>
      <c r="E84" s="1" t="s">
        <v>164</v>
      </c>
      <c r="F84" s="18">
        <v>41145</v>
      </c>
      <c r="G84" s="22">
        <v>41155</v>
      </c>
      <c r="H84" s="22">
        <v>10</v>
      </c>
      <c r="I84" s="22"/>
      <c r="J84" s="23"/>
      <c r="K84" s="18">
        <f>H84</f>
        <v>10</v>
      </c>
      <c r="L84" s="25" t="s">
        <v>19</v>
      </c>
      <c r="M84" s="26"/>
      <c r="N84" s="3"/>
      <c r="O84" s="25"/>
      <c r="P84" s="30"/>
    </row>
    <row r="85" spans="2:16" x14ac:dyDescent="0.25">
      <c r="B85" s="76"/>
      <c r="C85" s="77"/>
      <c r="D85" s="78"/>
      <c r="E85" s="79"/>
      <c r="F85" s="78"/>
      <c r="G85" s="78"/>
      <c r="H85" s="78"/>
      <c r="I85" s="78"/>
      <c r="J85" s="78"/>
      <c r="K85" s="78"/>
      <c r="L85" s="80"/>
      <c r="M85" s="26"/>
      <c r="N85" s="81"/>
      <c r="O85" s="78"/>
      <c r="P85" s="82"/>
    </row>
    <row r="86" spans="2:16" x14ac:dyDescent="0.25">
      <c r="B86" s="18" t="s">
        <v>121</v>
      </c>
      <c r="C86" s="27" t="s">
        <v>145</v>
      </c>
      <c r="D86" s="22" t="s">
        <v>155</v>
      </c>
      <c r="E86" s="1" t="s">
        <v>165</v>
      </c>
      <c r="F86" s="18">
        <v>53845</v>
      </c>
      <c r="G86" s="22">
        <v>53845</v>
      </c>
      <c r="H86" s="22">
        <v>3</v>
      </c>
      <c r="I86" s="22"/>
      <c r="J86" s="23"/>
      <c r="K86" s="18">
        <f>H86</f>
        <v>3</v>
      </c>
      <c r="L86" s="25" t="s">
        <v>170</v>
      </c>
      <c r="M86" s="26"/>
      <c r="N86" s="3"/>
      <c r="O86" s="25"/>
      <c r="P86" s="30"/>
    </row>
    <row r="87" spans="2:16" x14ac:dyDescent="0.25">
      <c r="B87" s="18" t="s">
        <v>124</v>
      </c>
      <c r="C87" s="27" t="s">
        <v>145</v>
      </c>
      <c r="D87" s="22" t="s">
        <v>155</v>
      </c>
      <c r="E87" s="1" t="s">
        <v>165</v>
      </c>
      <c r="F87" s="18">
        <v>58700</v>
      </c>
      <c r="G87" s="22">
        <v>58700</v>
      </c>
      <c r="H87" s="22">
        <v>1</v>
      </c>
      <c r="I87" s="22"/>
      <c r="J87" s="23"/>
      <c r="K87" s="18">
        <f>H87</f>
        <v>1</v>
      </c>
      <c r="L87" s="25" t="s">
        <v>170</v>
      </c>
      <c r="M87" s="26"/>
      <c r="N87" s="3"/>
      <c r="O87" s="25"/>
      <c r="P87" s="30"/>
    </row>
    <row r="88" spans="2:16" x14ac:dyDescent="0.25">
      <c r="B88" s="76"/>
      <c r="C88" s="77"/>
      <c r="D88" s="78"/>
      <c r="E88" s="79"/>
      <c r="F88" s="78"/>
      <c r="G88" s="78"/>
      <c r="H88" s="78"/>
      <c r="I88" s="78"/>
      <c r="J88" s="78"/>
      <c r="K88" s="78"/>
      <c r="L88" s="80"/>
      <c r="M88" s="26"/>
      <c r="N88" s="81"/>
      <c r="O88" s="78"/>
      <c r="P88" s="82"/>
    </row>
    <row r="89" spans="2:16" x14ac:dyDescent="0.25">
      <c r="B89" s="18" t="s">
        <v>40</v>
      </c>
      <c r="C89" s="27" t="s">
        <v>145</v>
      </c>
      <c r="D89" s="22" t="s">
        <v>147</v>
      </c>
      <c r="E89" s="1" t="s">
        <v>23</v>
      </c>
      <c r="F89" s="18">
        <v>8190</v>
      </c>
      <c r="G89" s="22">
        <v>8239</v>
      </c>
      <c r="H89" s="22">
        <v>49</v>
      </c>
      <c r="I89" s="22"/>
      <c r="J89" s="23"/>
      <c r="K89" s="18">
        <f>H89</f>
        <v>49</v>
      </c>
      <c r="L89" s="25" t="s">
        <v>19</v>
      </c>
      <c r="M89" s="26"/>
      <c r="N89" s="3"/>
      <c r="O89" s="25"/>
      <c r="P89" s="34"/>
    </row>
    <row r="90" spans="2:16" x14ac:dyDescent="0.25">
      <c r="B90" s="18" t="s">
        <v>46</v>
      </c>
      <c r="C90" s="27" t="s">
        <v>145</v>
      </c>
      <c r="D90" s="22" t="s">
        <v>147</v>
      </c>
      <c r="E90" s="1" t="s">
        <v>23</v>
      </c>
      <c r="F90" s="18">
        <v>18450</v>
      </c>
      <c r="G90" s="22">
        <v>18481</v>
      </c>
      <c r="H90" s="22">
        <v>31</v>
      </c>
      <c r="I90" s="22"/>
      <c r="J90" s="23"/>
      <c r="K90" s="18">
        <f t="shared" ref="K90:K123" si="6">H90</f>
        <v>31</v>
      </c>
      <c r="L90" s="25" t="s">
        <v>19</v>
      </c>
      <c r="M90" s="26"/>
      <c r="N90" s="3"/>
      <c r="O90" s="25"/>
      <c r="P90" s="34"/>
    </row>
    <row r="91" spans="2:16" x14ac:dyDescent="0.25">
      <c r="B91" s="18" t="s">
        <v>47</v>
      </c>
      <c r="C91" s="27" t="s">
        <v>145</v>
      </c>
      <c r="D91" s="22" t="s">
        <v>147</v>
      </c>
      <c r="E91" s="1" t="s">
        <v>23</v>
      </c>
      <c r="F91" s="18">
        <v>22265</v>
      </c>
      <c r="G91" s="22">
        <v>22376</v>
      </c>
      <c r="H91" s="22">
        <v>111</v>
      </c>
      <c r="I91" s="22"/>
      <c r="J91" s="23"/>
      <c r="K91" s="18">
        <f t="shared" si="6"/>
        <v>111</v>
      </c>
      <c r="L91" s="25" t="s">
        <v>19</v>
      </c>
      <c r="M91" s="26"/>
      <c r="N91" s="3"/>
      <c r="O91" s="25"/>
      <c r="P91" s="34"/>
    </row>
    <row r="92" spans="2:16" x14ac:dyDescent="0.25">
      <c r="B92" s="18" t="s">
        <v>66</v>
      </c>
      <c r="C92" s="27" t="s">
        <v>145</v>
      </c>
      <c r="D92" s="22" t="s">
        <v>147</v>
      </c>
      <c r="E92" s="1" t="s">
        <v>23</v>
      </c>
      <c r="F92" s="18">
        <v>38040</v>
      </c>
      <c r="G92" s="22">
        <v>38233</v>
      </c>
      <c r="H92" s="22">
        <v>193</v>
      </c>
      <c r="I92" s="22"/>
      <c r="J92" s="23"/>
      <c r="K92" s="18">
        <f t="shared" si="6"/>
        <v>193</v>
      </c>
      <c r="L92" s="25" t="s">
        <v>19</v>
      </c>
      <c r="M92" s="26"/>
      <c r="N92" s="3"/>
      <c r="O92" s="25"/>
      <c r="P92" s="34"/>
    </row>
    <row r="93" spans="2:16" x14ac:dyDescent="0.25">
      <c r="B93" s="18" t="s">
        <v>67</v>
      </c>
      <c r="C93" s="27" t="s">
        <v>145</v>
      </c>
      <c r="D93" s="22" t="s">
        <v>147</v>
      </c>
      <c r="E93" s="1" t="s">
        <v>23</v>
      </c>
      <c r="F93" s="18">
        <v>39395</v>
      </c>
      <c r="G93" s="22">
        <v>39438</v>
      </c>
      <c r="H93" s="22">
        <v>43</v>
      </c>
      <c r="I93" s="22"/>
      <c r="J93" s="23"/>
      <c r="K93" s="18">
        <f t="shared" si="6"/>
        <v>43</v>
      </c>
      <c r="L93" s="25" t="s">
        <v>19</v>
      </c>
      <c r="M93" s="26"/>
      <c r="N93" s="3"/>
      <c r="O93" s="25"/>
      <c r="P93" s="34"/>
    </row>
    <row r="94" spans="2:16" x14ac:dyDescent="0.25">
      <c r="B94" s="18" t="s">
        <v>68</v>
      </c>
      <c r="C94" s="27" t="s">
        <v>145</v>
      </c>
      <c r="D94" s="22" t="s">
        <v>147</v>
      </c>
      <c r="E94" s="1" t="s">
        <v>23</v>
      </c>
      <c r="F94" s="18">
        <v>39395</v>
      </c>
      <c r="G94" s="22">
        <v>39499</v>
      </c>
      <c r="H94" s="22">
        <v>104</v>
      </c>
      <c r="I94" s="22"/>
      <c r="J94" s="23"/>
      <c r="K94" s="18">
        <f t="shared" si="6"/>
        <v>104</v>
      </c>
      <c r="L94" s="25" t="s">
        <v>19</v>
      </c>
      <c r="M94" s="26"/>
      <c r="N94" s="3"/>
      <c r="O94" s="25"/>
      <c r="P94" s="34"/>
    </row>
    <row r="95" spans="2:16" x14ac:dyDescent="0.25">
      <c r="B95" s="18" t="s">
        <v>70</v>
      </c>
      <c r="C95" s="27" t="s">
        <v>145</v>
      </c>
      <c r="D95" s="22" t="s">
        <v>147</v>
      </c>
      <c r="E95" s="1" t="s">
        <v>23</v>
      </c>
      <c r="F95" s="18">
        <v>39635</v>
      </c>
      <c r="G95" s="22">
        <v>39664</v>
      </c>
      <c r="H95" s="22">
        <v>29</v>
      </c>
      <c r="I95" s="22"/>
      <c r="J95" s="23"/>
      <c r="K95" s="18">
        <f t="shared" si="6"/>
        <v>29</v>
      </c>
      <c r="L95" s="25" t="s">
        <v>19</v>
      </c>
      <c r="M95" s="26"/>
      <c r="N95" s="3"/>
      <c r="O95" s="25"/>
      <c r="P95" s="34"/>
    </row>
    <row r="96" spans="2:16" x14ac:dyDescent="0.25">
      <c r="B96" s="18" t="s">
        <v>71</v>
      </c>
      <c r="C96" s="27" t="s">
        <v>145</v>
      </c>
      <c r="D96" s="22" t="s">
        <v>147</v>
      </c>
      <c r="E96" s="75" t="s">
        <v>23</v>
      </c>
      <c r="F96" s="18">
        <v>39650</v>
      </c>
      <c r="G96" s="22">
        <v>39704</v>
      </c>
      <c r="H96" s="22">
        <v>54</v>
      </c>
      <c r="I96" s="22"/>
      <c r="J96" s="23"/>
      <c r="K96" s="18">
        <f t="shared" si="6"/>
        <v>54</v>
      </c>
      <c r="L96" s="25" t="s">
        <v>19</v>
      </c>
      <c r="M96" s="26"/>
      <c r="N96" s="3"/>
      <c r="O96" s="25"/>
      <c r="P96" s="34"/>
    </row>
    <row r="97" spans="2:16" x14ac:dyDescent="0.25">
      <c r="B97" s="18" t="s">
        <v>72</v>
      </c>
      <c r="C97" s="27" t="s">
        <v>145</v>
      </c>
      <c r="D97" s="22" t="s">
        <v>147</v>
      </c>
      <c r="E97" s="75" t="s">
        <v>23</v>
      </c>
      <c r="F97" s="18">
        <v>40170</v>
      </c>
      <c r="G97" s="22">
        <v>40211</v>
      </c>
      <c r="H97" s="22">
        <v>41</v>
      </c>
      <c r="I97" s="22"/>
      <c r="J97" s="23"/>
      <c r="K97" s="18">
        <f t="shared" si="6"/>
        <v>41</v>
      </c>
      <c r="L97" s="25" t="s">
        <v>19</v>
      </c>
      <c r="M97" s="26"/>
      <c r="N97" s="3"/>
      <c r="O97" s="25"/>
      <c r="P97" s="34"/>
    </row>
    <row r="98" spans="2:16" x14ac:dyDescent="0.25">
      <c r="B98" s="18" t="s">
        <v>73</v>
      </c>
      <c r="C98" s="27" t="s">
        <v>145</v>
      </c>
      <c r="D98" s="22" t="s">
        <v>147</v>
      </c>
      <c r="E98" s="1" t="s">
        <v>23</v>
      </c>
      <c r="F98" s="18">
        <v>40515</v>
      </c>
      <c r="G98" s="22">
        <v>40636</v>
      </c>
      <c r="H98" s="22">
        <v>121</v>
      </c>
      <c r="I98" s="22"/>
      <c r="J98" s="23"/>
      <c r="K98" s="18">
        <f t="shared" si="6"/>
        <v>121</v>
      </c>
      <c r="L98" s="25" t="s">
        <v>19</v>
      </c>
      <c r="M98" s="26"/>
      <c r="N98" s="3"/>
      <c r="O98" s="25"/>
      <c r="P98" s="34"/>
    </row>
    <row r="99" spans="2:16" x14ac:dyDescent="0.25">
      <c r="B99" s="18" t="s">
        <v>74</v>
      </c>
      <c r="C99" s="27" t="s">
        <v>145</v>
      </c>
      <c r="D99" s="22" t="s">
        <v>147</v>
      </c>
      <c r="E99" s="1" t="s">
        <v>23</v>
      </c>
      <c r="F99" s="18">
        <v>40580</v>
      </c>
      <c r="G99" s="22">
        <v>40675</v>
      </c>
      <c r="H99" s="22">
        <v>95</v>
      </c>
      <c r="I99" s="22"/>
      <c r="J99" s="23"/>
      <c r="K99" s="18">
        <f t="shared" si="6"/>
        <v>95</v>
      </c>
      <c r="L99" s="25" t="s">
        <v>19</v>
      </c>
      <c r="M99" s="26"/>
      <c r="N99" s="3"/>
      <c r="O99" s="25"/>
      <c r="P99" s="30"/>
    </row>
    <row r="100" spans="2:16" x14ac:dyDescent="0.25">
      <c r="B100" s="18" t="s">
        <v>81</v>
      </c>
      <c r="C100" s="27" t="s">
        <v>145</v>
      </c>
      <c r="D100" s="22" t="s">
        <v>147</v>
      </c>
      <c r="E100" s="1" t="s">
        <v>23</v>
      </c>
      <c r="F100" s="18">
        <v>41065</v>
      </c>
      <c r="G100" s="22">
        <v>41139</v>
      </c>
      <c r="H100" s="22">
        <v>74</v>
      </c>
      <c r="I100" s="22"/>
      <c r="J100" s="23"/>
      <c r="K100" s="18">
        <f t="shared" si="6"/>
        <v>74</v>
      </c>
      <c r="L100" s="25" t="s">
        <v>19</v>
      </c>
      <c r="M100" s="26"/>
      <c r="N100" s="3"/>
      <c r="O100" s="25"/>
      <c r="P100" s="30"/>
    </row>
    <row r="101" spans="2:16" x14ac:dyDescent="0.25">
      <c r="B101" s="18" t="s">
        <v>86</v>
      </c>
      <c r="C101" s="27" t="s">
        <v>145</v>
      </c>
      <c r="D101" s="22" t="s">
        <v>147</v>
      </c>
      <c r="E101" s="1" t="s">
        <v>23</v>
      </c>
      <c r="F101" s="18">
        <v>41665</v>
      </c>
      <c r="G101" s="22">
        <v>41725</v>
      </c>
      <c r="H101" s="22">
        <v>60</v>
      </c>
      <c r="I101" s="22"/>
      <c r="J101" s="23"/>
      <c r="K101" s="18">
        <f t="shared" si="6"/>
        <v>60</v>
      </c>
      <c r="L101" s="25" t="s">
        <v>19</v>
      </c>
      <c r="M101" s="26"/>
      <c r="N101" s="3"/>
      <c r="O101" s="25"/>
      <c r="P101" s="30"/>
    </row>
    <row r="102" spans="2:16" x14ac:dyDescent="0.25">
      <c r="B102" s="18" t="s">
        <v>90</v>
      </c>
      <c r="C102" s="27" t="s">
        <v>145</v>
      </c>
      <c r="D102" s="22" t="s">
        <v>147</v>
      </c>
      <c r="E102" s="1" t="s">
        <v>23</v>
      </c>
      <c r="F102" s="18">
        <v>43050</v>
      </c>
      <c r="G102" s="22">
        <v>43128</v>
      </c>
      <c r="H102" s="22">
        <v>78</v>
      </c>
      <c r="I102" s="22"/>
      <c r="J102" s="23"/>
      <c r="K102" s="18">
        <f t="shared" si="6"/>
        <v>78</v>
      </c>
      <c r="L102" s="25" t="s">
        <v>19</v>
      </c>
      <c r="M102" s="26"/>
      <c r="N102" s="3"/>
      <c r="O102" s="25"/>
      <c r="P102" s="30"/>
    </row>
    <row r="103" spans="2:16" x14ac:dyDescent="0.25">
      <c r="B103" s="18" t="s">
        <v>91</v>
      </c>
      <c r="C103" s="27" t="s">
        <v>145</v>
      </c>
      <c r="D103" s="22" t="s">
        <v>147</v>
      </c>
      <c r="E103" s="1" t="s">
        <v>23</v>
      </c>
      <c r="F103" s="18">
        <v>43050</v>
      </c>
      <c r="G103" s="22">
        <v>43128</v>
      </c>
      <c r="H103" s="22">
        <v>78</v>
      </c>
      <c r="I103" s="22"/>
      <c r="J103" s="23"/>
      <c r="K103" s="18">
        <f t="shared" si="6"/>
        <v>78</v>
      </c>
      <c r="L103" s="25" t="s">
        <v>19</v>
      </c>
      <c r="M103" s="26"/>
      <c r="N103" s="3"/>
      <c r="O103" s="25"/>
      <c r="P103" s="30"/>
    </row>
    <row r="104" spans="2:16" x14ac:dyDescent="0.25">
      <c r="B104" s="18" t="s">
        <v>93</v>
      </c>
      <c r="C104" s="27" t="s">
        <v>145</v>
      </c>
      <c r="D104" s="22" t="s">
        <v>147</v>
      </c>
      <c r="E104" s="1" t="s">
        <v>23</v>
      </c>
      <c r="F104" s="18">
        <v>43150</v>
      </c>
      <c r="G104" s="22">
        <v>43982</v>
      </c>
      <c r="H104" s="22">
        <v>832</v>
      </c>
      <c r="I104" s="22"/>
      <c r="J104" s="23"/>
      <c r="K104" s="18">
        <f t="shared" si="6"/>
        <v>832</v>
      </c>
      <c r="L104" s="25" t="s">
        <v>19</v>
      </c>
      <c r="M104" s="26"/>
      <c r="N104" s="3"/>
      <c r="O104" s="25"/>
      <c r="P104" s="30"/>
    </row>
    <row r="105" spans="2:16" x14ac:dyDescent="0.25">
      <c r="B105" s="18" t="s">
        <v>95</v>
      </c>
      <c r="C105" s="27" t="s">
        <v>145</v>
      </c>
      <c r="D105" s="22" t="s">
        <v>147</v>
      </c>
      <c r="E105" s="1" t="s">
        <v>23</v>
      </c>
      <c r="F105" s="18">
        <v>43435</v>
      </c>
      <c r="G105" s="22">
        <v>43579</v>
      </c>
      <c r="H105" s="22">
        <v>144</v>
      </c>
      <c r="I105" s="22"/>
      <c r="J105" s="23"/>
      <c r="K105" s="18">
        <f t="shared" si="6"/>
        <v>144</v>
      </c>
      <c r="L105" s="25" t="s">
        <v>19</v>
      </c>
      <c r="M105" s="26"/>
      <c r="N105" s="3"/>
      <c r="O105" s="25"/>
      <c r="P105" s="30"/>
    </row>
    <row r="106" spans="2:16" x14ac:dyDescent="0.25">
      <c r="B106" s="18" t="s">
        <v>96</v>
      </c>
      <c r="C106" s="27" t="s">
        <v>145</v>
      </c>
      <c r="D106" s="22" t="s">
        <v>147</v>
      </c>
      <c r="E106" s="1" t="s">
        <v>23</v>
      </c>
      <c r="F106" s="18">
        <v>44150</v>
      </c>
      <c r="G106" s="22">
        <v>44826</v>
      </c>
      <c r="H106" s="22">
        <v>676</v>
      </c>
      <c r="I106" s="22"/>
      <c r="J106" s="23"/>
      <c r="K106" s="18">
        <f t="shared" si="6"/>
        <v>676</v>
      </c>
      <c r="L106" s="25" t="s">
        <v>19</v>
      </c>
      <c r="M106" s="26"/>
      <c r="N106" s="3"/>
      <c r="O106" s="25"/>
      <c r="P106" s="30"/>
    </row>
    <row r="107" spans="2:16" x14ac:dyDescent="0.25">
      <c r="B107" s="18" t="s">
        <v>101</v>
      </c>
      <c r="C107" s="27" t="s">
        <v>145</v>
      </c>
      <c r="D107" s="22" t="s">
        <v>147</v>
      </c>
      <c r="E107" s="1" t="s">
        <v>23</v>
      </c>
      <c r="F107" s="18">
        <v>44860</v>
      </c>
      <c r="G107" s="22">
        <v>44888</v>
      </c>
      <c r="H107" s="22">
        <v>28</v>
      </c>
      <c r="I107" s="22"/>
      <c r="J107" s="23"/>
      <c r="K107" s="18">
        <f t="shared" si="6"/>
        <v>28</v>
      </c>
      <c r="L107" s="25" t="s">
        <v>19</v>
      </c>
      <c r="M107" s="26"/>
      <c r="N107" s="3"/>
      <c r="O107" s="25"/>
      <c r="P107" s="30"/>
    </row>
    <row r="108" spans="2:16" x14ac:dyDescent="0.25">
      <c r="B108" s="18" t="s">
        <v>105</v>
      </c>
      <c r="C108" s="27" t="s">
        <v>145</v>
      </c>
      <c r="D108" s="22" t="s">
        <v>147</v>
      </c>
      <c r="E108" s="1" t="s">
        <v>23</v>
      </c>
      <c r="F108" s="18">
        <v>45775</v>
      </c>
      <c r="G108" s="22">
        <v>45895</v>
      </c>
      <c r="H108" s="22">
        <v>120</v>
      </c>
      <c r="I108" s="22"/>
      <c r="J108" s="23"/>
      <c r="K108" s="18">
        <f t="shared" si="6"/>
        <v>120</v>
      </c>
      <c r="L108" s="25" t="s">
        <v>19</v>
      </c>
      <c r="M108" s="26"/>
      <c r="N108" s="3"/>
      <c r="O108" s="25"/>
      <c r="P108" s="30"/>
    </row>
    <row r="109" spans="2:16" x14ac:dyDescent="0.25">
      <c r="B109" s="18" t="s">
        <v>106</v>
      </c>
      <c r="C109" s="27" t="s">
        <v>145</v>
      </c>
      <c r="D109" s="22" t="s">
        <v>147</v>
      </c>
      <c r="E109" s="1" t="s">
        <v>23</v>
      </c>
      <c r="F109" s="18">
        <v>46890</v>
      </c>
      <c r="G109" s="22">
        <v>46938</v>
      </c>
      <c r="H109" s="22">
        <v>48</v>
      </c>
      <c r="I109" s="22"/>
      <c r="J109" s="23"/>
      <c r="K109" s="18">
        <f t="shared" si="6"/>
        <v>48</v>
      </c>
      <c r="L109" s="25" t="s">
        <v>19</v>
      </c>
      <c r="M109" s="26"/>
      <c r="N109" s="3"/>
      <c r="O109" s="25"/>
      <c r="P109" s="30"/>
    </row>
    <row r="110" spans="2:16" x14ac:dyDescent="0.25">
      <c r="B110" s="18" t="s">
        <v>107</v>
      </c>
      <c r="C110" s="27" t="s">
        <v>145</v>
      </c>
      <c r="D110" s="22" t="s">
        <v>147</v>
      </c>
      <c r="E110" s="1" t="s">
        <v>23</v>
      </c>
      <c r="F110" s="18">
        <v>47035</v>
      </c>
      <c r="G110" s="22">
        <v>47095</v>
      </c>
      <c r="H110" s="22">
        <v>60</v>
      </c>
      <c r="I110" s="22"/>
      <c r="J110" s="23"/>
      <c r="K110" s="18">
        <f t="shared" si="6"/>
        <v>60</v>
      </c>
      <c r="L110" s="25" t="s">
        <v>19</v>
      </c>
      <c r="M110" s="26"/>
      <c r="N110" s="3"/>
      <c r="O110" s="25"/>
      <c r="P110" s="30"/>
    </row>
    <row r="111" spans="2:16" x14ac:dyDescent="0.25">
      <c r="B111" s="18" t="s">
        <v>108</v>
      </c>
      <c r="C111" s="27" t="s">
        <v>145</v>
      </c>
      <c r="D111" s="22" t="s">
        <v>147</v>
      </c>
      <c r="E111" s="1" t="s">
        <v>23</v>
      </c>
      <c r="F111" s="18">
        <v>47430</v>
      </c>
      <c r="G111" s="22">
        <v>47491</v>
      </c>
      <c r="H111" s="22">
        <v>61</v>
      </c>
      <c r="I111" s="22"/>
      <c r="J111" s="23"/>
      <c r="K111" s="18">
        <f t="shared" si="6"/>
        <v>61</v>
      </c>
      <c r="L111" s="25" t="s">
        <v>19</v>
      </c>
      <c r="M111" s="26"/>
      <c r="N111" s="3"/>
      <c r="O111" s="25"/>
      <c r="P111" s="30"/>
    </row>
    <row r="112" spans="2:16" x14ac:dyDescent="0.25">
      <c r="B112" s="18" t="s">
        <v>109</v>
      </c>
      <c r="C112" s="27" t="s">
        <v>145</v>
      </c>
      <c r="D112" s="22" t="s">
        <v>147</v>
      </c>
      <c r="E112" s="1" t="s">
        <v>23</v>
      </c>
      <c r="F112" s="18">
        <v>47760</v>
      </c>
      <c r="G112" s="22">
        <v>47871</v>
      </c>
      <c r="H112" s="22">
        <v>111</v>
      </c>
      <c r="I112" s="22"/>
      <c r="J112" s="23"/>
      <c r="K112" s="18">
        <f t="shared" si="6"/>
        <v>111</v>
      </c>
      <c r="L112" s="25" t="s">
        <v>19</v>
      </c>
      <c r="M112" s="26"/>
      <c r="N112" s="3"/>
      <c r="O112" s="25"/>
      <c r="P112" s="30"/>
    </row>
    <row r="113" spans="2:16" x14ac:dyDescent="0.25">
      <c r="B113" s="18" t="s">
        <v>110</v>
      </c>
      <c r="C113" s="27" t="s">
        <v>145</v>
      </c>
      <c r="D113" s="22" t="s">
        <v>147</v>
      </c>
      <c r="E113" s="75" t="s">
        <v>23</v>
      </c>
      <c r="F113" s="18">
        <v>47955</v>
      </c>
      <c r="G113" s="22">
        <v>48067</v>
      </c>
      <c r="H113" s="22">
        <v>112</v>
      </c>
      <c r="I113" s="22"/>
      <c r="J113" s="23"/>
      <c r="K113" s="18">
        <f t="shared" si="6"/>
        <v>112</v>
      </c>
      <c r="L113" s="25" t="s">
        <v>19</v>
      </c>
      <c r="M113" s="26"/>
      <c r="N113" s="3"/>
      <c r="O113" s="25"/>
      <c r="P113" s="30"/>
    </row>
    <row r="114" spans="2:16" x14ac:dyDescent="0.25">
      <c r="B114" s="18" t="s">
        <v>111</v>
      </c>
      <c r="C114" s="27" t="s">
        <v>145</v>
      </c>
      <c r="D114" s="22" t="s">
        <v>147</v>
      </c>
      <c r="E114" s="75" t="s">
        <v>23</v>
      </c>
      <c r="F114" s="18">
        <v>48015</v>
      </c>
      <c r="G114" s="22">
        <v>48102</v>
      </c>
      <c r="H114" s="22">
        <v>87</v>
      </c>
      <c r="I114" s="22"/>
      <c r="J114" s="23"/>
      <c r="K114" s="18">
        <f t="shared" si="6"/>
        <v>87</v>
      </c>
      <c r="L114" s="25" t="s">
        <v>19</v>
      </c>
      <c r="M114" s="26"/>
      <c r="N114" s="3"/>
      <c r="O114" s="25"/>
      <c r="P114" s="30"/>
    </row>
    <row r="115" spans="2:16" x14ac:dyDescent="0.25">
      <c r="B115" s="18" t="s">
        <v>112</v>
      </c>
      <c r="C115" s="27" t="s">
        <v>145</v>
      </c>
      <c r="D115" s="22" t="s">
        <v>147</v>
      </c>
      <c r="E115" s="75" t="s">
        <v>23</v>
      </c>
      <c r="F115" s="18">
        <v>48140</v>
      </c>
      <c r="G115" s="22">
        <v>48220</v>
      </c>
      <c r="H115" s="22">
        <v>80</v>
      </c>
      <c r="I115" s="22"/>
      <c r="J115" s="23"/>
      <c r="K115" s="18">
        <f t="shared" si="6"/>
        <v>80</v>
      </c>
      <c r="L115" s="25" t="s">
        <v>19</v>
      </c>
      <c r="M115" s="26"/>
      <c r="N115" s="3"/>
      <c r="O115" s="25"/>
      <c r="P115" s="30"/>
    </row>
    <row r="116" spans="2:16" x14ac:dyDescent="0.25">
      <c r="B116" s="18" t="s">
        <v>114</v>
      </c>
      <c r="C116" s="27" t="s">
        <v>145</v>
      </c>
      <c r="D116" s="22" t="s">
        <v>147</v>
      </c>
      <c r="E116" s="75" t="s">
        <v>23</v>
      </c>
      <c r="F116" s="18">
        <v>49390</v>
      </c>
      <c r="G116" s="22">
        <v>49556</v>
      </c>
      <c r="H116" s="22">
        <v>166</v>
      </c>
      <c r="I116" s="22"/>
      <c r="J116" s="23"/>
      <c r="K116" s="18">
        <f t="shared" si="6"/>
        <v>166</v>
      </c>
      <c r="L116" s="25" t="s">
        <v>19</v>
      </c>
      <c r="M116" s="26"/>
      <c r="N116" s="3"/>
      <c r="O116" s="25"/>
      <c r="P116" s="30"/>
    </row>
    <row r="117" spans="2:16" x14ac:dyDescent="0.25">
      <c r="B117" s="18" t="s">
        <v>115</v>
      </c>
      <c r="C117" s="27" t="s">
        <v>145</v>
      </c>
      <c r="D117" s="22" t="s">
        <v>147</v>
      </c>
      <c r="E117" s="75" t="s">
        <v>23</v>
      </c>
      <c r="F117" s="18">
        <v>49735</v>
      </c>
      <c r="G117" s="22">
        <v>50036</v>
      </c>
      <c r="H117" s="22">
        <v>301</v>
      </c>
      <c r="I117" s="22"/>
      <c r="J117" s="23"/>
      <c r="K117" s="18">
        <f t="shared" si="6"/>
        <v>301</v>
      </c>
      <c r="L117" s="25" t="s">
        <v>19</v>
      </c>
      <c r="M117" s="26"/>
      <c r="N117" s="3"/>
      <c r="O117" s="25"/>
      <c r="P117" s="30"/>
    </row>
    <row r="118" spans="2:16" x14ac:dyDescent="0.25">
      <c r="B118" s="18" t="s">
        <v>116</v>
      </c>
      <c r="C118" s="27" t="s">
        <v>145</v>
      </c>
      <c r="D118" s="22" t="s">
        <v>147</v>
      </c>
      <c r="E118" s="75" t="s">
        <v>23</v>
      </c>
      <c r="F118" s="18">
        <v>50165</v>
      </c>
      <c r="G118" s="22">
        <v>50285</v>
      </c>
      <c r="H118" s="22">
        <v>120</v>
      </c>
      <c r="I118" s="22"/>
      <c r="J118" s="23"/>
      <c r="K118" s="18">
        <f t="shared" si="6"/>
        <v>120</v>
      </c>
      <c r="L118" s="25" t="s">
        <v>19</v>
      </c>
      <c r="M118" s="26"/>
      <c r="N118" s="3"/>
      <c r="O118" s="25"/>
      <c r="P118" s="30"/>
    </row>
    <row r="119" spans="2:16" x14ac:dyDescent="0.25">
      <c r="B119" s="18" t="s">
        <v>117</v>
      </c>
      <c r="C119" s="27" t="s">
        <v>145</v>
      </c>
      <c r="D119" s="22" t="s">
        <v>147</v>
      </c>
      <c r="E119" s="75" t="s">
        <v>23</v>
      </c>
      <c r="F119" s="18">
        <v>52345</v>
      </c>
      <c r="G119" s="22">
        <v>52484</v>
      </c>
      <c r="H119" s="22">
        <v>139</v>
      </c>
      <c r="I119" s="22"/>
      <c r="J119" s="23"/>
      <c r="K119" s="18">
        <f t="shared" si="6"/>
        <v>139</v>
      </c>
      <c r="L119" s="25" t="s">
        <v>19</v>
      </c>
      <c r="M119" s="26"/>
      <c r="N119" s="3"/>
      <c r="O119" s="25"/>
      <c r="P119" s="30"/>
    </row>
    <row r="120" spans="2:16" x14ac:dyDescent="0.25">
      <c r="B120" s="18" t="s">
        <v>119</v>
      </c>
      <c r="C120" s="27" t="s">
        <v>145</v>
      </c>
      <c r="D120" s="22" t="s">
        <v>147</v>
      </c>
      <c r="E120" s="1" t="s">
        <v>23</v>
      </c>
      <c r="F120" s="18">
        <v>52760</v>
      </c>
      <c r="G120" s="22">
        <v>52862</v>
      </c>
      <c r="H120" s="22">
        <v>102</v>
      </c>
      <c r="I120" s="22"/>
      <c r="J120" s="23"/>
      <c r="K120" s="18">
        <f t="shared" si="6"/>
        <v>102</v>
      </c>
      <c r="L120" s="25" t="s">
        <v>19</v>
      </c>
      <c r="M120" s="26"/>
      <c r="N120" s="3"/>
      <c r="O120" s="25"/>
      <c r="P120" s="30"/>
    </row>
    <row r="121" spans="2:16" x14ac:dyDescent="0.25">
      <c r="B121" s="18" t="s">
        <v>120</v>
      </c>
      <c r="C121" s="27" t="s">
        <v>145</v>
      </c>
      <c r="D121" s="22" t="s">
        <v>147</v>
      </c>
      <c r="E121" s="1" t="s">
        <v>23</v>
      </c>
      <c r="F121" s="18">
        <v>52835</v>
      </c>
      <c r="G121" s="22">
        <v>53422</v>
      </c>
      <c r="H121" s="22">
        <v>587</v>
      </c>
      <c r="I121" s="22"/>
      <c r="J121" s="23"/>
      <c r="K121" s="18">
        <f t="shared" si="6"/>
        <v>587</v>
      </c>
      <c r="L121" s="25" t="s">
        <v>19</v>
      </c>
      <c r="M121" s="26"/>
      <c r="N121" s="3"/>
      <c r="O121" s="25"/>
      <c r="P121" s="30"/>
    </row>
    <row r="122" spans="2:16" x14ac:dyDescent="0.25">
      <c r="B122" s="18" t="s">
        <v>123</v>
      </c>
      <c r="C122" s="27" t="s">
        <v>145</v>
      </c>
      <c r="D122" s="22" t="s">
        <v>147</v>
      </c>
      <c r="E122" s="1" t="s">
        <v>23</v>
      </c>
      <c r="F122" s="18">
        <v>57925</v>
      </c>
      <c r="G122" s="22">
        <v>57975</v>
      </c>
      <c r="H122" s="22">
        <v>50</v>
      </c>
      <c r="I122" s="22"/>
      <c r="J122" s="23"/>
      <c r="K122" s="18">
        <f t="shared" si="6"/>
        <v>50</v>
      </c>
      <c r="L122" s="25" t="s">
        <v>19</v>
      </c>
      <c r="M122" s="26"/>
      <c r="N122" s="3"/>
      <c r="O122" s="25"/>
      <c r="P122" s="30"/>
    </row>
    <row r="123" spans="2:16" x14ac:dyDescent="0.25">
      <c r="B123" s="18" t="s">
        <v>143</v>
      </c>
      <c r="C123" s="27" t="s">
        <v>145</v>
      </c>
      <c r="D123" s="22" t="s">
        <v>147</v>
      </c>
      <c r="E123" s="1" t="s">
        <v>23</v>
      </c>
      <c r="F123" s="18">
        <v>71790</v>
      </c>
      <c r="G123" s="22">
        <v>72125</v>
      </c>
      <c r="H123" s="22">
        <v>335</v>
      </c>
      <c r="I123" s="22"/>
      <c r="J123" s="23"/>
      <c r="K123" s="18">
        <f t="shared" si="6"/>
        <v>335</v>
      </c>
      <c r="L123" s="25" t="s">
        <v>19</v>
      </c>
      <c r="M123" s="26"/>
      <c r="N123" s="3"/>
      <c r="O123" s="25"/>
      <c r="P123" s="30"/>
    </row>
    <row r="124" spans="2:16" x14ac:dyDescent="0.25">
      <c r="B124" s="76"/>
      <c r="C124" s="77"/>
      <c r="D124" s="78"/>
      <c r="E124" s="79"/>
      <c r="F124" s="78"/>
      <c r="G124" s="78"/>
      <c r="H124" s="78"/>
      <c r="I124" s="78"/>
      <c r="J124" s="78"/>
      <c r="K124" s="78"/>
      <c r="L124" s="80"/>
      <c r="M124" s="26"/>
      <c r="N124" s="81"/>
      <c r="O124" s="78"/>
      <c r="P124" s="82"/>
    </row>
    <row r="125" spans="2:16" x14ac:dyDescent="0.25">
      <c r="B125" s="18" t="s">
        <v>77</v>
      </c>
      <c r="C125" s="27" t="s">
        <v>145</v>
      </c>
      <c r="D125" s="22" t="s">
        <v>153</v>
      </c>
      <c r="E125" s="1" t="s">
        <v>163</v>
      </c>
      <c r="F125" s="22">
        <v>40965</v>
      </c>
      <c r="G125" s="22">
        <v>40991</v>
      </c>
      <c r="H125" s="22">
        <v>26</v>
      </c>
      <c r="I125" s="22">
        <v>3</v>
      </c>
      <c r="J125" s="23">
        <v>0.4</v>
      </c>
      <c r="K125" s="24">
        <f>H125*I125*J125</f>
        <v>31.200000000000003</v>
      </c>
      <c r="L125" s="25" t="s">
        <v>168</v>
      </c>
      <c r="M125" s="26"/>
      <c r="N125" s="3"/>
      <c r="O125" s="25" t="s">
        <v>168</v>
      </c>
      <c r="P125" s="30">
        <f>K125</f>
        <v>31.200000000000003</v>
      </c>
    </row>
    <row r="126" spans="2:16" x14ac:dyDescent="0.25">
      <c r="B126" s="18" t="s">
        <v>84</v>
      </c>
      <c r="C126" s="27" t="s">
        <v>145</v>
      </c>
      <c r="D126" s="22" t="s">
        <v>153</v>
      </c>
      <c r="E126" s="1" t="s">
        <v>163</v>
      </c>
      <c r="F126" s="22">
        <v>41145</v>
      </c>
      <c r="G126" s="22">
        <v>41155</v>
      </c>
      <c r="H126" s="22">
        <v>10</v>
      </c>
      <c r="I126" s="22">
        <v>3</v>
      </c>
      <c r="J126" s="23">
        <v>0.5</v>
      </c>
      <c r="K126" s="24">
        <f t="shared" ref="K126:K128" si="7">H126*I126*J126</f>
        <v>15</v>
      </c>
      <c r="L126" s="25" t="s">
        <v>168</v>
      </c>
      <c r="M126" s="26"/>
      <c r="N126" s="3"/>
      <c r="O126" s="25" t="s">
        <v>168</v>
      </c>
      <c r="P126" s="30">
        <f t="shared" ref="P126:P128" si="8">K126</f>
        <v>15</v>
      </c>
    </row>
    <row r="127" spans="2:16" x14ac:dyDescent="0.25">
      <c r="B127" s="18" t="s">
        <v>100</v>
      </c>
      <c r="C127" s="27" t="s">
        <v>145</v>
      </c>
      <c r="D127" s="22" t="s">
        <v>153</v>
      </c>
      <c r="E127" s="1" t="s">
        <v>163</v>
      </c>
      <c r="F127" s="22">
        <v>44840</v>
      </c>
      <c r="G127" s="22">
        <v>44846</v>
      </c>
      <c r="H127" s="22">
        <v>6</v>
      </c>
      <c r="I127" s="22">
        <v>3</v>
      </c>
      <c r="J127" s="23">
        <v>0.3</v>
      </c>
      <c r="K127" s="24">
        <f t="shared" si="7"/>
        <v>5.3999999999999995</v>
      </c>
      <c r="L127" s="25" t="s">
        <v>168</v>
      </c>
      <c r="M127" s="26"/>
      <c r="N127" s="3"/>
      <c r="O127" s="25" t="s">
        <v>168</v>
      </c>
      <c r="P127" s="30">
        <f t="shared" si="8"/>
        <v>5.3999999999999995</v>
      </c>
    </row>
    <row r="128" spans="2:16" x14ac:dyDescent="0.25">
      <c r="B128" s="83" t="s">
        <v>134</v>
      </c>
      <c r="C128" s="84" t="s">
        <v>145</v>
      </c>
      <c r="D128" s="85" t="s">
        <v>153</v>
      </c>
      <c r="E128" s="102" t="s">
        <v>163</v>
      </c>
      <c r="F128" s="87">
        <v>61090</v>
      </c>
      <c r="G128" s="85">
        <v>61108</v>
      </c>
      <c r="H128" s="85">
        <v>18</v>
      </c>
      <c r="I128" s="85">
        <v>2</v>
      </c>
      <c r="J128" s="103">
        <v>0.3</v>
      </c>
      <c r="K128" s="89">
        <f t="shared" si="7"/>
        <v>10.799999999999999</v>
      </c>
      <c r="L128" s="32" t="s">
        <v>168</v>
      </c>
      <c r="M128" s="90"/>
      <c r="N128" s="91"/>
      <c r="O128" s="32" t="s">
        <v>168</v>
      </c>
      <c r="P128" s="33">
        <f t="shared" si="8"/>
        <v>10.799999999999999</v>
      </c>
    </row>
  </sheetData>
  <sortState xmlns:xlrd2="http://schemas.microsoft.com/office/spreadsheetml/2017/richdata2" ref="B6:P128">
    <sortCondition ref="E6:E128"/>
    <sortCondition ref="F6:F128"/>
  </sortState>
  <mergeCells count="10">
    <mergeCell ref="B2:P2"/>
    <mergeCell ref="B3:P3"/>
    <mergeCell ref="F4:G4"/>
    <mergeCell ref="H4:J4"/>
    <mergeCell ref="K4:L4"/>
    <mergeCell ref="N4:P4"/>
    <mergeCell ref="B4:B5"/>
    <mergeCell ref="C4:C5"/>
    <mergeCell ref="D4:D5"/>
    <mergeCell ref="E4:E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3C28C1A4E9F643BC4323DEA145470D" ma:contentTypeVersion="26" ma:contentTypeDescription="Create a new document." ma:contentTypeScope="" ma:versionID="f27543b80614233fa1a13f3ef2cbef73">
  <xsd:schema xmlns:xsd="http://www.w3.org/2001/XMLSchema" xmlns:xs="http://www.w3.org/2001/XMLSchema" xmlns:p="http://schemas.microsoft.com/office/2006/metadata/properties" xmlns:ns1="http://schemas.microsoft.com/sharepoint/v3" xmlns:ns2="dafb9fbc-8f9b-4bae-ab59-99472177d7aa" xmlns:ns3="d4623f46-0f1a-486d-a4e3-340f13892dc3" xmlns:ns4="http://schemas.microsoft.com/sharepoint/v3/fields" targetNamespace="http://schemas.microsoft.com/office/2006/metadata/properties" ma:root="true" ma:fieldsID="7394132fdd3c324f1aa4c7c166afb6b1" ns1:_="" ns2:_="" ns3:_="" ns4:_="">
    <xsd:import namespace="http://schemas.microsoft.com/sharepoint/v3"/>
    <xsd:import namespace="dafb9fbc-8f9b-4bae-ab59-99472177d7aa"/>
    <xsd:import namespace="d4623f46-0f1a-486d-a4e3-340f13892dc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ew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2:MediaLengthInSeconds" minOccurs="0"/>
                <xsd:element ref="ns3:Organisation" minOccurs="0"/>
                <xsd:element ref="ns4:_Status" minOccurs="0"/>
                <xsd:element ref="ns3:Primary_x0020_Contact" minOccurs="0"/>
                <xsd:element ref="ns1:DocumentSetDescription" minOccurs="0"/>
                <xsd:element ref="ns3:Project_x0020_Stream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Order0" minOccurs="0"/>
                <xsd:element ref="ns2:Document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23" nillable="true" ma:displayName="Description" ma:description="A description of the Document Set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b9fbc-8f9b-4bae-ab59-99472177d7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ew" ma:index="10" nillable="true" ma:displayName="New" ma:default="1" ma:internalName="New">
      <xsd:simpleType>
        <xsd:restriction base="dms:Boolea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f3acbc6-3366-4511-b34c-ad7430d70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der0" ma:index="30" nillable="true" ma:displayName="Order" ma:decimals="0" ma:format="Dropdown" ma:internalName="Order0" ma:percentage="FALSE">
      <xsd:simpleType>
        <xsd:restriction base="dms:Number"/>
      </xsd:simpleType>
    </xsd:element>
    <xsd:element name="Documents" ma:index="31" nillable="true" ma:displayName="Documents" ma:format="Dropdown" ma:internalName="Documents">
      <xsd:simpleType>
        <xsd:restriction base="dms:Note">
          <xsd:maxLength value="255"/>
        </xsd:restriction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23f46-0f1a-486d-a4e3-340f13892dc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b973136-a111-4b86-9cd0-52b1510bd1c2}" ma:internalName="TaxCatchAll" ma:showField="CatchAllData" ma:web="d4623f46-0f1a-486d-a4e3-340f13892d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rganisation" ma:index="20" nillable="true" ma:displayName="Client" ma:indexed="true" ma:list="{2B057B4F-0FA9-450B-A408-64CC65E193D8}" ma:internalName="Organisation" ma:showField="Title" ma:web="d4623f46-0f1a-486d-a4e3-340f13892dc3">
      <xsd:simpleType>
        <xsd:restriction base="dms:Lookup"/>
      </xsd:simpleType>
    </xsd:element>
    <xsd:element name="Primary_x0020_Contact" ma:index="22" nillable="true" ma:displayName="Primary Contact" ma:list="{6A8CC90B-4C9E-4D14-A93E-9EBF81180DD9}" ma:internalName="Primary_x0020_Contact" ma:showField="Index" ma:web="d4623f46-0f1a-486d-a4e3-340f13892dc3">
      <xsd:simpleType>
        <xsd:restriction base="dms:Lookup"/>
      </xsd:simpleType>
    </xsd:element>
    <xsd:element name="Project_x0020_Stream" ma:index="24" nillable="true" ma:displayName="ProjectStreamOLD" ma:format="Dropdown" ma:indexed="true" ma:internalName="Project_x0020_Stream">
      <xsd:simpleType>
        <xsd:restriction base="dms:Choice">
          <xsd:enumeration value="Asset Management Services"/>
          <xsd:enumeration value="GIS Services"/>
          <xsd:enumeration value="Valuation Services"/>
          <xsd:enumeration value="Project Management Services"/>
          <xsd:enumeration value="Flood Restoration Services"/>
          <xsd:enumeration value="Training Services"/>
          <xsd:enumeration value="Road Asset Condition Assessment Services (RACAS)"/>
          <xsd:enumeration value="Roads Maintenance Management Systems"/>
        </xsd:restriction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21" nillable="true" ma:displayName="Status" ma:default="Active" ma:format="Dropdown" ma:indexed="true" ma:internalName="_Status">
      <xsd:simpleType>
        <xsd:union memberTypes="dms:Text">
          <xsd:simpleType>
            <xsd:restriction base="dms:Choice">
              <xsd:enumeration value="Active"/>
              <xsd:enumeration value="Completed"/>
              <xsd:enumeration value="Not Start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623f46-0f1a-486d-a4e3-340f13892dc3" xsi:nil="true"/>
    <Primary_x0020_Contact xmlns="d4623f46-0f1a-486d-a4e3-340f13892dc3" xsi:nil="true"/>
    <_Status xmlns="http://schemas.microsoft.com/sharepoint/v3/fields">Active</_Status>
    <New xmlns="dafb9fbc-8f9b-4bae-ab59-99472177d7aa">true</New>
    <DocumentSetDescription xmlns="http://schemas.microsoft.com/sharepoint/v3" xsi:nil="true"/>
    <lcf76f155ced4ddcb4097134ff3c332f xmlns="dafb9fbc-8f9b-4bae-ab59-99472177d7aa">
      <Terms xmlns="http://schemas.microsoft.com/office/infopath/2007/PartnerControls"/>
    </lcf76f155ced4ddcb4097134ff3c332f>
    <Documents xmlns="dafb9fbc-8f9b-4bae-ab59-99472177d7aa" xsi:nil="true"/>
    <Order0 xmlns="dafb9fbc-8f9b-4bae-ab59-99472177d7aa" xsi:nil="true"/>
    <Organisation xmlns="d4623f46-0f1a-486d-a4e3-340f13892dc3">3387940</Organisation>
    <Project_x0020_Stream xmlns="d4623f46-0f1a-486d-a4e3-340f13892d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6BD552-4DE0-494B-8E79-D3F8B196F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fb9fbc-8f9b-4bae-ab59-99472177d7aa"/>
    <ds:schemaRef ds:uri="d4623f46-0f1a-486d-a4e3-340f13892dc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7FB4EF-516B-4CD0-BFCB-D0B615ADC3E7}">
  <ds:schemaRefs>
    <ds:schemaRef ds:uri="http://schemas.microsoft.com/office/2006/metadata/properties"/>
    <ds:schemaRef ds:uri="http://schemas.microsoft.com/office/infopath/2007/PartnerControls"/>
    <ds:schemaRef ds:uri="d4623f46-0f1a-486d-a4e3-340f13892dc3"/>
    <ds:schemaRef ds:uri="http://schemas.microsoft.com/sharepoint/v3/fields"/>
    <ds:schemaRef ds:uri="dafb9fbc-8f9b-4bae-ab59-99472177d7a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5385FAF-C5E7-4A6B-8BD4-AC77D806DD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Schedule</vt:lpstr>
      <vt:lpstr>Works Schedule - ID Sort</vt:lpstr>
      <vt:lpstr>Works Schedule - Treatment Sort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2025-01-22T01:48:58Z</dcterms:created>
  <dcterms:modified xsi:type="dcterms:W3CDTF">2025-08-06T05:06:30Z</dcterms:modified>
  <cp:category/>
  <cp:contentStatus>Active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0x010100483C28C1A4E9F643BC4323DEA145470D</vt:lpwstr>
  </property>
  <property fmtid="{D5CDD505-2E9C-101B-9397-08002B2CF9AE}" pid="3" name="MediaServiceImageTags">
    <vt:lpwstr/>
  </property>
</Properties>
</file>